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hidePivotFieldList="1" autoCompressPictures="0"/>
  <bookViews>
    <workbookView xWindow="0" yWindow="0" windowWidth="20505" windowHeight="7785" tabRatio="792" firstSheet="2" activeTab="2"/>
  </bookViews>
  <sheets>
    <sheet name="FİNAL MAZERET" sheetId="15" state="hidden" r:id="rId1"/>
    <sheet name="FİNAL ASIL" sheetId="17" state="hidden" r:id="rId2"/>
    <sheet name="SINAV TAKVİMİ" sheetId="19" r:id="rId3"/>
    <sheet name="KURALLAR" sheetId="9" r:id="rId4"/>
    <sheet name="VİZE GÖREV" sheetId="14" state="hidden" r:id="rId5"/>
    <sheet name="Sheet2" sheetId="21" r:id="rId6"/>
  </sheets>
  <definedNames>
    <definedName name="_xlnm._FilterDatabase" localSheetId="1" hidden="1">'FİNAL ASIL'!$A$6:$AN$129</definedName>
    <definedName name="_xlnm._FilterDatabase" localSheetId="4" hidden="1">'VİZE GÖREV'!$A$5:$AN$119</definedName>
    <definedName name="_xlnm.Print_Area" localSheetId="1">'FİNAL ASIL'!$A$1:$AM$148</definedName>
    <definedName name="_xlnm.Print_Area" localSheetId="4">'VİZE GÖREV'!$A$1:$AM$145</definedName>
    <definedName name="_xlnm.Print_Titles" localSheetId="1">'FİNAL ASIL'!$1:$6</definedName>
    <definedName name="_xlnm.Print_Titles" localSheetId="4">'VİZE GÖREV'!$1:$5</definedName>
  </definedNames>
  <calcPr calcId="144525"/>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N129" i="17" l="1"/>
  <c r="AN128" i="17"/>
  <c r="AN127" i="17"/>
  <c r="AN126" i="17"/>
  <c r="AN125" i="17"/>
  <c r="AN124" i="17"/>
  <c r="AN123" i="17"/>
  <c r="AM123" i="17"/>
  <c r="AL123" i="17"/>
  <c r="AK123" i="17"/>
  <c r="AJ123" i="17"/>
  <c r="AI123" i="17"/>
  <c r="AH123" i="17"/>
  <c r="AG123" i="17"/>
  <c r="AF123" i="17"/>
  <c r="AE123" i="17"/>
  <c r="AD123" i="17"/>
  <c r="AC123" i="17"/>
  <c r="AB123" i="17"/>
  <c r="AA123" i="17"/>
  <c r="Z123" i="17"/>
  <c r="Y123" i="17"/>
  <c r="X123" i="17"/>
  <c r="W123" i="17"/>
  <c r="V123" i="17"/>
  <c r="U123" i="17"/>
  <c r="T123" i="17"/>
  <c r="S123" i="17"/>
  <c r="R123" i="17"/>
  <c r="Q123" i="17"/>
  <c r="P123" i="17"/>
  <c r="O123" i="17"/>
  <c r="N123" i="17"/>
  <c r="M123" i="17"/>
  <c r="L123" i="17"/>
  <c r="K123" i="17"/>
  <c r="J123" i="17"/>
  <c r="I123" i="17"/>
  <c r="H123" i="17"/>
  <c r="G123" i="17"/>
  <c r="AN122" i="17"/>
  <c r="AN121" i="17"/>
  <c r="AN120" i="17"/>
  <c r="AN119" i="17"/>
  <c r="AN118" i="17"/>
  <c r="AN117" i="17"/>
  <c r="AN116" i="17"/>
  <c r="AN115" i="17"/>
  <c r="AN114" i="17"/>
  <c r="AN113" i="17"/>
  <c r="AN112" i="17"/>
  <c r="AN111" i="17"/>
  <c r="AM111" i="17"/>
  <c r="AL111" i="17"/>
  <c r="AK111" i="17"/>
  <c r="AJ111" i="17"/>
  <c r="AI111" i="17"/>
  <c r="AH111" i="17"/>
  <c r="AG111" i="17"/>
  <c r="AF111" i="17"/>
  <c r="AE111" i="17"/>
  <c r="AD111" i="17"/>
  <c r="AC111" i="17"/>
  <c r="AB111" i="17"/>
  <c r="AA111" i="17"/>
  <c r="Z111" i="17"/>
  <c r="Y111" i="17"/>
  <c r="X111" i="17"/>
  <c r="W111" i="17"/>
  <c r="V111" i="17"/>
  <c r="U111" i="17"/>
  <c r="T111" i="17"/>
  <c r="S111" i="17"/>
  <c r="R111" i="17"/>
  <c r="Q111" i="17"/>
  <c r="P111" i="17"/>
  <c r="O111" i="17"/>
  <c r="N111" i="17"/>
  <c r="M111" i="17"/>
  <c r="L111" i="17"/>
  <c r="K111" i="17"/>
  <c r="J111" i="17"/>
  <c r="I111" i="17"/>
  <c r="H111" i="17"/>
  <c r="G111" i="17"/>
  <c r="AN110" i="17"/>
  <c r="AN109" i="17"/>
  <c r="AN108" i="17"/>
  <c r="AN107" i="17"/>
  <c r="AN106" i="17"/>
  <c r="AN105" i="17"/>
  <c r="AN104" i="17"/>
  <c r="AN103" i="17"/>
  <c r="AN102" i="17"/>
  <c r="AN101" i="17"/>
  <c r="AN100" i="17"/>
  <c r="AN99" i="17"/>
  <c r="AN98" i="17"/>
  <c r="AM98" i="17"/>
  <c r="AL98" i="17"/>
  <c r="AK98" i="17"/>
  <c r="AJ98" i="17"/>
  <c r="AI98" i="17"/>
  <c r="AH98" i="17"/>
  <c r="AG98" i="17"/>
  <c r="AF98" i="17"/>
  <c r="AE98" i="17"/>
  <c r="AD98" i="17"/>
  <c r="AC98" i="17"/>
  <c r="AB98" i="17"/>
  <c r="AA98" i="17"/>
  <c r="Z98" i="17"/>
  <c r="Y98" i="17"/>
  <c r="X98" i="17"/>
  <c r="W98" i="17"/>
  <c r="V98" i="17"/>
  <c r="U98" i="17"/>
  <c r="T98" i="17"/>
  <c r="S98" i="17"/>
  <c r="R98" i="17"/>
  <c r="Q98" i="17"/>
  <c r="P98" i="17"/>
  <c r="O98" i="17"/>
  <c r="N98" i="17"/>
  <c r="M98" i="17"/>
  <c r="L98" i="17"/>
  <c r="K98" i="17"/>
  <c r="J98" i="17"/>
  <c r="I98" i="17"/>
  <c r="H98" i="17"/>
  <c r="G98" i="17"/>
  <c r="AN97" i="17"/>
  <c r="AN96" i="17"/>
  <c r="AN95" i="17"/>
  <c r="AN94" i="17"/>
  <c r="AN93" i="17"/>
  <c r="AN92" i="17"/>
  <c r="AN91" i="17"/>
  <c r="AN90" i="17"/>
  <c r="AN89" i="17"/>
  <c r="AN88" i="17"/>
  <c r="AM88" i="17"/>
  <c r="AL88" i="17"/>
  <c r="AK88" i="17"/>
  <c r="AJ88" i="17"/>
  <c r="AI88" i="17"/>
  <c r="AH88" i="17"/>
  <c r="AG88" i="17"/>
  <c r="AF88" i="17"/>
  <c r="AE88" i="17"/>
  <c r="AD88" i="17"/>
  <c r="AC88" i="17"/>
  <c r="AB88" i="17"/>
  <c r="AA88" i="17"/>
  <c r="Z88" i="17"/>
  <c r="Y88" i="17"/>
  <c r="X88" i="17"/>
  <c r="W88" i="17"/>
  <c r="V88" i="17"/>
  <c r="U88" i="17"/>
  <c r="T88" i="17"/>
  <c r="S88" i="17"/>
  <c r="R88" i="17"/>
  <c r="Q88" i="17"/>
  <c r="P88" i="17"/>
  <c r="O88" i="17"/>
  <c r="N88" i="17"/>
  <c r="M88" i="17"/>
  <c r="L88" i="17"/>
  <c r="K88" i="17"/>
  <c r="J88" i="17"/>
  <c r="I88" i="17"/>
  <c r="H88" i="17"/>
  <c r="G88" i="17"/>
  <c r="AN87" i="17"/>
  <c r="AN86" i="17"/>
  <c r="AN85" i="17"/>
  <c r="AN84" i="17"/>
  <c r="AN83" i="17"/>
  <c r="AN82" i="17"/>
  <c r="AN81" i="17"/>
  <c r="AN80" i="17"/>
  <c r="AN79" i="17"/>
  <c r="AN78" i="17"/>
  <c r="AN77" i="17"/>
  <c r="AN76" i="17"/>
  <c r="AM76" i="17"/>
  <c r="AL76" i="17"/>
  <c r="AK76" i="17"/>
  <c r="AJ76" i="17"/>
  <c r="AI76" i="17"/>
  <c r="AH76" i="17"/>
  <c r="AG76" i="17"/>
  <c r="AF76" i="17"/>
  <c r="AE76" i="17"/>
  <c r="AD76" i="17"/>
  <c r="AC76" i="17"/>
  <c r="AB76" i="17"/>
  <c r="AA76" i="17"/>
  <c r="Z76" i="17"/>
  <c r="Y76" i="17"/>
  <c r="X76" i="17"/>
  <c r="W76" i="17"/>
  <c r="V76" i="17"/>
  <c r="U76" i="17"/>
  <c r="T76" i="17"/>
  <c r="S76" i="17"/>
  <c r="R76" i="17"/>
  <c r="Q76" i="17"/>
  <c r="P76" i="17"/>
  <c r="O76" i="17"/>
  <c r="N76" i="17"/>
  <c r="M76" i="17"/>
  <c r="L76" i="17"/>
  <c r="K76" i="17"/>
  <c r="J76" i="17"/>
  <c r="I76" i="17"/>
  <c r="H76" i="17"/>
  <c r="G76" i="17"/>
  <c r="AN75" i="17"/>
  <c r="AN74" i="17"/>
  <c r="AN73" i="17"/>
  <c r="AN72" i="17"/>
  <c r="AN71" i="17"/>
  <c r="AN70" i="17"/>
  <c r="AN69" i="17"/>
  <c r="AN68" i="17"/>
  <c r="AN67" i="17"/>
  <c r="AN66" i="17"/>
  <c r="AN65" i="17"/>
  <c r="AN64" i="17"/>
  <c r="AM64" i="17"/>
  <c r="AL64" i="17"/>
  <c r="AK64" i="17"/>
  <c r="AJ64" i="17"/>
  <c r="AI64" i="17"/>
  <c r="AH64" i="17"/>
  <c r="AG64" i="17"/>
  <c r="AF64" i="17"/>
  <c r="AE64" i="17"/>
  <c r="AD64" i="17"/>
  <c r="AC64" i="17"/>
  <c r="AB64" i="17"/>
  <c r="AA64" i="17"/>
  <c r="Z64" i="17"/>
  <c r="Y64" i="17"/>
  <c r="X64" i="17"/>
  <c r="W64" i="17"/>
  <c r="V64" i="17"/>
  <c r="U64" i="17"/>
  <c r="T64" i="17"/>
  <c r="S64" i="17"/>
  <c r="R64" i="17"/>
  <c r="Q64" i="17"/>
  <c r="P64" i="17"/>
  <c r="O64" i="17"/>
  <c r="N64" i="17"/>
  <c r="M64" i="17"/>
  <c r="L64" i="17"/>
  <c r="K64" i="17"/>
  <c r="J64" i="17"/>
  <c r="I64" i="17"/>
  <c r="H64" i="17"/>
  <c r="G64" i="17"/>
  <c r="AN63" i="17"/>
  <c r="AN62" i="17"/>
  <c r="AN61" i="17"/>
  <c r="AN60" i="17"/>
  <c r="AN59" i="17"/>
  <c r="AN58" i="17"/>
  <c r="AN57" i="17"/>
  <c r="AN56" i="17"/>
  <c r="AN55" i="17"/>
  <c r="AN54" i="17"/>
  <c r="AN53" i="17"/>
  <c r="AN52" i="17"/>
  <c r="AM52" i="17"/>
  <c r="AL52" i="17"/>
  <c r="AK52" i="17"/>
  <c r="AJ52" i="17"/>
  <c r="AI52" i="17"/>
  <c r="AH52" i="17"/>
  <c r="AG52" i="17"/>
  <c r="AF52" i="17"/>
  <c r="AE52" i="17"/>
  <c r="AD52" i="17"/>
  <c r="AC52" i="17"/>
  <c r="AB52" i="17"/>
  <c r="AA52" i="17"/>
  <c r="Z52" i="17"/>
  <c r="Y52" i="17"/>
  <c r="X52" i="17"/>
  <c r="W52" i="17"/>
  <c r="V52" i="17"/>
  <c r="U52" i="17"/>
  <c r="T52" i="17"/>
  <c r="S52" i="17"/>
  <c r="R52" i="17"/>
  <c r="Q52" i="17"/>
  <c r="P52" i="17"/>
  <c r="O52" i="17"/>
  <c r="N52" i="17"/>
  <c r="M52" i="17"/>
  <c r="L52" i="17"/>
  <c r="K52" i="17"/>
  <c r="J52" i="17"/>
  <c r="I52" i="17"/>
  <c r="H52" i="17"/>
  <c r="G52" i="17"/>
  <c r="AN51" i="17"/>
  <c r="AN50" i="17"/>
  <c r="AN49" i="17"/>
  <c r="AN48" i="17"/>
  <c r="AN47" i="17"/>
  <c r="AN46" i="17"/>
  <c r="AN45" i="17"/>
  <c r="AN43" i="17"/>
  <c r="AN44" i="17"/>
  <c r="AN42" i="17"/>
  <c r="AM42" i="17"/>
  <c r="AL42" i="17"/>
  <c r="AK42" i="17"/>
  <c r="AJ42" i="17"/>
  <c r="AI42" i="17"/>
  <c r="AH42" i="17"/>
  <c r="AG42" i="17"/>
  <c r="AF42" i="17"/>
  <c r="AE42" i="17"/>
  <c r="AD42" i="17"/>
  <c r="AC42" i="17"/>
  <c r="AB42" i="17"/>
  <c r="AA42" i="17"/>
  <c r="Z42" i="17"/>
  <c r="Y42" i="17"/>
  <c r="X42" i="17"/>
  <c r="W42" i="17"/>
  <c r="V42" i="17"/>
  <c r="U42" i="17"/>
  <c r="T42" i="17"/>
  <c r="S42" i="17"/>
  <c r="R42" i="17"/>
  <c r="Q42" i="17"/>
  <c r="P42" i="17"/>
  <c r="O42" i="17"/>
  <c r="N42" i="17"/>
  <c r="M42" i="17"/>
  <c r="L42" i="17"/>
  <c r="K42" i="17"/>
  <c r="J42" i="17"/>
  <c r="I42" i="17"/>
  <c r="H42" i="17"/>
  <c r="G42" i="17"/>
  <c r="AN41" i="17"/>
  <c r="AN40" i="17"/>
  <c r="AN39" i="17"/>
  <c r="AN38" i="17"/>
  <c r="AN37" i="17"/>
  <c r="AN36" i="17"/>
  <c r="AN35" i="17"/>
  <c r="AN34" i="17"/>
  <c r="AN33" i="17"/>
  <c r="AN32" i="17"/>
  <c r="AN31" i="17"/>
  <c r="AN30" i="17"/>
  <c r="AN29" i="17"/>
  <c r="AM29" i="17"/>
  <c r="AL29" i="17"/>
  <c r="AK29" i="17"/>
  <c r="AJ29" i="17"/>
  <c r="AI29" i="17"/>
  <c r="AH29" i="17"/>
  <c r="AG29" i="17"/>
  <c r="AF29" i="17"/>
  <c r="AE29" i="17"/>
  <c r="AD29" i="17"/>
  <c r="AC29" i="17"/>
  <c r="AB29" i="17"/>
  <c r="AA29" i="17"/>
  <c r="Z29" i="17"/>
  <c r="Y29" i="17"/>
  <c r="X29" i="17"/>
  <c r="W29" i="17"/>
  <c r="V29" i="17"/>
  <c r="U29" i="17"/>
  <c r="T29" i="17"/>
  <c r="S29" i="17"/>
  <c r="R29" i="17"/>
  <c r="Q29" i="17"/>
  <c r="P29" i="17"/>
  <c r="O29" i="17"/>
  <c r="N29" i="17"/>
  <c r="M29" i="17"/>
  <c r="L29" i="17"/>
  <c r="K29" i="17"/>
  <c r="J29" i="17"/>
  <c r="I29" i="17"/>
  <c r="H29" i="17"/>
  <c r="G29" i="17"/>
  <c r="A18" i="17"/>
  <c r="A29" i="17"/>
  <c r="A42" i="17"/>
  <c r="AN28" i="17"/>
  <c r="AN27" i="17"/>
  <c r="AN26" i="17"/>
  <c r="AN25" i="17"/>
  <c r="AN24" i="17"/>
  <c r="AN23" i="17"/>
  <c r="AN22" i="17"/>
  <c r="AN21" i="17"/>
  <c r="AN20" i="17"/>
  <c r="AN19" i="17"/>
  <c r="AN18" i="17"/>
  <c r="AM18" i="17"/>
  <c r="AL18" i="17"/>
  <c r="AK18" i="17"/>
  <c r="AJ18" i="17"/>
  <c r="AJ7" i="17"/>
  <c r="AJ4" i="17"/>
  <c r="AJ3" i="17"/>
  <c r="AI18" i="17"/>
  <c r="AH18" i="17"/>
  <c r="AG18" i="17"/>
  <c r="AF18" i="17"/>
  <c r="AF7" i="17"/>
  <c r="AF4" i="17"/>
  <c r="AF3" i="17"/>
  <c r="AE18" i="17"/>
  <c r="AD18" i="17"/>
  <c r="AC18" i="17"/>
  <c r="AB18" i="17"/>
  <c r="AB7" i="17"/>
  <c r="AB4" i="17"/>
  <c r="AB3" i="17"/>
  <c r="AA18" i="17"/>
  <c r="Z18" i="17"/>
  <c r="Y18" i="17"/>
  <c r="X18" i="17"/>
  <c r="X7" i="17"/>
  <c r="X4" i="17"/>
  <c r="X3" i="17"/>
  <c r="W18" i="17"/>
  <c r="V18" i="17"/>
  <c r="U18" i="17"/>
  <c r="T18" i="17"/>
  <c r="T7" i="17"/>
  <c r="T4" i="17"/>
  <c r="T3" i="17"/>
  <c r="S18" i="17"/>
  <c r="R18" i="17"/>
  <c r="Q18" i="17"/>
  <c r="P18" i="17"/>
  <c r="P7" i="17"/>
  <c r="P4" i="17"/>
  <c r="P3" i="17"/>
  <c r="O18" i="17"/>
  <c r="N18" i="17"/>
  <c r="M18" i="17"/>
  <c r="L18" i="17"/>
  <c r="L7" i="17"/>
  <c r="L4" i="17"/>
  <c r="L3" i="17"/>
  <c r="K18" i="17"/>
  <c r="J18" i="17"/>
  <c r="I18" i="17"/>
  <c r="H18" i="17"/>
  <c r="H7" i="17"/>
  <c r="H4" i="17"/>
  <c r="H3" i="17"/>
  <c r="G18" i="17"/>
  <c r="F18" i="17"/>
  <c r="AO18" i="17"/>
  <c r="AN17" i="17"/>
  <c r="AN16" i="17"/>
  <c r="AN15" i="17"/>
  <c r="AN14" i="17"/>
  <c r="AN13" i="17"/>
  <c r="AN12" i="17"/>
  <c r="AN11" i="17"/>
  <c r="AN10" i="17"/>
  <c r="AN9" i="17"/>
  <c r="AN8" i="17"/>
  <c r="AN7" i="17"/>
  <c r="F7" i="17"/>
  <c r="AO7" i="17"/>
  <c r="AM7" i="17"/>
  <c r="AM4" i="17"/>
  <c r="AM3" i="17"/>
  <c r="AL7" i="17"/>
  <c r="AK7" i="17"/>
  <c r="AK4" i="17"/>
  <c r="AK3" i="17"/>
  <c r="AI7" i="17"/>
  <c r="AI4" i="17"/>
  <c r="AI3" i="17"/>
  <c r="AH7" i="17"/>
  <c r="AG7" i="17"/>
  <c r="AG4" i="17"/>
  <c r="AG3" i="17"/>
  <c r="AE7" i="17"/>
  <c r="AE4" i="17"/>
  <c r="AE3" i="17"/>
  <c r="AD7" i="17"/>
  <c r="AC7" i="17"/>
  <c r="AC4" i="17"/>
  <c r="AC3" i="17"/>
  <c r="AA7" i="17"/>
  <c r="AA4" i="17"/>
  <c r="AA3" i="17"/>
  <c r="Z7" i="17"/>
  <c r="Y7" i="17"/>
  <c r="Y4" i="17"/>
  <c r="Y3" i="17"/>
  <c r="W7" i="17"/>
  <c r="W4" i="17"/>
  <c r="W3" i="17"/>
  <c r="V7" i="17"/>
  <c r="U7" i="17"/>
  <c r="U4" i="17"/>
  <c r="U3" i="17"/>
  <c r="S7" i="17"/>
  <c r="S4" i="17"/>
  <c r="S3" i="17"/>
  <c r="R7" i="17"/>
  <c r="Q7" i="17"/>
  <c r="Q4" i="17"/>
  <c r="Q3" i="17"/>
  <c r="O7" i="17"/>
  <c r="O4" i="17"/>
  <c r="O3" i="17"/>
  <c r="N7" i="17"/>
  <c r="M7" i="17"/>
  <c r="M4" i="17"/>
  <c r="M3" i="17"/>
  <c r="K7" i="17"/>
  <c r="K4" i="17"/>
  <c r="K3" i="17"/>
  <c r="J7" i="17"/>
  <c r="I7" i="17"/>
  <c r="I4" i="17"/>
  <c r="I3" i="17"/>
  <c r="G7" i="17"/>
  <c r="G4" i="17"/>
  <c r="G1" i="17"/>
  <c r="G2" i="17"/>
  <c r="G5" i="17"/>
  <c r="AL4" i="17"/>
  <c r="AL3" i="17"/>
  <c r="AH4" i="17"/>
  <c r="AH3" i="17"/>
  <c r="AD4" i="17"/>
  <c r="AD3" i="17"/>
  <c r="Z4" i="17"/>
  <c r="Z3" i="17"/>
  <c r="V4" i="17"/>
  <c r="V3" i="17"/>
  <c r="R4" i="17"/>
  <c r="R3" i="17"/>
  <c r="N4" i="17"/>
  <c r="N3" i="17"/>
  <c r="J4" i="17"/>
  <c r="J3" i="17"/>
  <c r="A52" i="17"/>
  <c r="F42" i="17"/>
  <c r="AO42" i="17"/>
  <c r="G3" i="17"/>
  <c r="F29" i="17"/>
  <c r="AO29" i="17"/>
  <c r="A64" i="17"/>
  <c r="F52" i="17"/>
  <c r="AO52" i="17"/>
  <c r="A76" i="17"/>
  <c r="F64" i="17"/>
  <c r="AO64" i="17"/>
  <c r="A88" i="17"/>
  <c r="F76" i="17"/>
  <c r="AO76" i="17"/>
  <c r="F88" i="17"/>
  <c r="AO88" i="17"/>
  <c r="A98" i="17"/>
  <c r="AN126" i="14"/>
  <c r="AN125" i="14"/>
  <c r="AM125" i="14"/>
  <c r="AL125" i="14"/>
  <c r="AL6" i="14"/>
  <c r="AL22" i="14"/>
  <c r="AL38" i="14"/>
  <c r="AL54" i="14"/>
  <c r="AL71" i="14"/>
  <c r="AL87" i="14"/>
  <c r="AL101" i="14"/>
  <c r="AL121" i="14"/>
  <c r="AL123" i="14"/>
  <c r="AL3" i="14"/>
  <c r="AK125" i="14"/>
  <c r="AJ125" i="14"/>
  <c r="AI125" i="14"/>
  <c r="AH125" i="14"/>
  <c r="AG125" i="14"/>
  <c r="AF125" i="14"/>
  <c r="AE125" i="14"/>
  <c r="AD125" i="14"/>
  <c r="AD6" i="14"/>
  <c r="AD22" i="14"/>
  <c r="AD38" i="14"/>
  <c r="AD54" i="14"/>
  <c r="AD71" i="14"/>
  <c r="AD87" i="14"/>
  <c r="AD101" i="14"/>
  <c r="AD121" i="14"/>
  <c r="AD123" i="14"/>
  <c r="AD3" i="14"/>
  <c r="AC125" i="14"/>
  <c r="AB125" i="14"/>
  <c r="AA125" i="14"/>
  <c r="Z125" i="14"/>
  <c r="Y125" i="14"/>
  <c r="X125" i="14"/>
  <c r="W125" i="14"/>
  <c r="V125" i="14"/>
  <c r="V6" i="14"/>
  <c r="V22" i="14"/>
  <c r="V38" i="14"/>
  <c r="V54" i="14"/>
  <c r="V71" i="14"/>
  <c r="V87" i="14"/>
  <c r="V101" i="14"/>
  <c r="V121" i="14"/>
  <c r="V123" i="14"/>
  <c r="V3" i="14"/>
  <c r="U125" i="14"/>
  <c r="T125" i="14"/>
  <c r="S125" i="14"/>
  <c r="R125" i="14"/>
  <c r="Q125" i="14"/>
  <c r="P125" i="14"/>
  <c r="O125" i="14"/>
  <c r="N125" i="14"/>
  <c r="N6" i="14"/>
  <c r="N22" i="14"/>
  <c r="N38" i="14"/>
  <c r="N54" i="14"/>
  <c r="N71" i="14"/>
  <c r="N87" i="14"/>
  <c r="N101" i="14"/>
  <c r="N121" i="14"/>
  <c r="N123" i="14"/>
  <c r="N3" i="14"/>
  <c r="M125" i="14"/>
  <c r="L125" i="14"/>
  <c r="K125" i="14"/>
  <c r="J125" i="14"/>
  <c r="I125" i="14"/>
  <c r="H125" i="14"/>
  <c r="G125" i="14"/>
  <c r="AN124" i="14"/>
  <c r="AN123" i="14"/>
  <c r="AM123" i="14"/>
  <c r="AK123" i="14"/>
  <c r="AJ123" i="14"/>
  <c r="AI123" i="14"/>
  <c r="AH123" i="14"/>
  <c r="AG123" i="14"/>
  <c r="AF123" i="14"/>
  <c r="AE123" i="14"/>
  <c r="AC123" i="14"/>
  <c r="AB123" i="14"/>
  <c r="AA123" i="14"/>
  <c r="Z123" i="14"/>
  <c r="Y123" i="14"/>
  <c r="X123" i="14"/>
  <c r="W123" i="14"/>
  <c r="U123" i="14"/>
  <c r="T123" i="14"/>
  <c r="S123" i="14"/>
  <c r="R123" i="14"/>
  <c r="Q123" i="14"/>
  <c r="P123" i="14"/>
  <c r="O123" i="14"/>
  <c r="M123" i="14"/>
  <c r="L123" i="14"/>
  <c r="K123" i="14"/>
  <c r="J123" i="14"/>
  <c r="I123" i="14"/>
  <c r="H123" i="14"/>
  <c r="G123" i="14"/>
  <c r="AN122" i="14"/>
  <c r="AN121" i="14"/>
  <c r="AM121" i="14"/>
  <c r="AK121" i="14"/>
  <c r="AJ121" i="14"/>
  <c r="AJ6" i="14"/>
  <c r="AJ22" i="14"/>
  <c r="AJ38" i="14"/>
  <c r="AJ54" i="14"/>
  <c r="AJ71" i="14"/>
  <c r="AJ87" i="14"/>
  <c r="AJ101" i="14"/>
  <c r="AJ3" i="14"/>
  <c r="AI121" i="14"/>
  <c r="AH121" i="14"/>
  <c r="AG121" i="14"/>
  <c r="AF121" i="14"/>
  <c r="AE121" i="14"/>
  <c r="AC121" i="14"/>
  <c r="AB121" i="14"/>
  <c r="AB6" i="14"/>
  <c r="AB22" i="14"/>
  <c r="AB38" i="14"/>
  <c r="AB54" i="14"/>
  <c r="AB71" i="14"/>
  <c r="AB87" i="14"/>
  <c r="AB101" i="14"/>
  <c r="AB3" i="14"/>
  <c r="AA121" i="14"/>
  <c r="Z121" i="14"/>
  <c r="Y121" i="14"/>
  <c r="X121" i="14"/>
  <c r="W121" i="14"/>
  <c r="U121" i="14"/>
  <c r="T121" i="14"/>
  <c r="T6" i="14"/>
  <c r="T22" i="14"/>
  <c r="T38" i="14"/>
  <c r="T54" i="14"/>
  <c r="T71" i="14"/>
  <c r="T87" i="14"/>
  <c r="T101" i="14"/>
  <c r="T3" i="14"/>
  <c r="S121" i="14"/>
  <c r="R121" i="14"/>
  <c r="Q121" i="14"/>
  <c r="P121" i="14"/>
  <c r="O121" i="14"/>
  <c r="M121" i="14"/>
  <c r="L121" i="14"/>
  <c r="L6" i="14"/>
  <c r="L22" i="14"/>
  <c r="L38" i="14"/>
  <c r="L54" i="14"/>
  <c r="L71" i="14"/>
  <c r="L87" i="14"/>
  <c r="L101" i="14"/>
  <c r="L3" i="14"/>
  <c r="K121" i="14"/>
  <c r="J121" i="14"/>
  <c r="I121" i="14"/>
  <c r="H121" i="14"/>
  <c r="G121" i="14"/>
  <c r="AN119" i="14"/>
  <c r="AN118" i="14"/>
  <c r="AN117" i="14"/>
  <c r="AN116" i="14"/>
  <c r="AN115" i="14"/>
  <c r="AN114" i="14"/>
  <c r="AN113" i="14"/>
  <c r="AN112" i="14"/>
  <c r="AN111" i="14"/>
  <c r="AN110" i="14"/>
  <c r="AN109" i="14"/>
  <c r="AN102" i="14"/>
  <c r="AN103" i="14"/>
  <c r="AN104" i="14"/>
  <c r="AN105" i="14"/>
  <c r="AN106" i="14"/>
  <c r="AN107" i="14"/>
  <c r="AN108" i="14"/>
  <c r="AN101" i="14"/>
  <c r="AM101" i="14"/>
  <c r="AK101" i="14"/>
  <c r="AI101" i="14"/>
  <c r="AH101" i="14"/>
  <c r="AG101" i="14"/>
  <c r="AF101" i="14"/>
  <c r="AE101" i="14"/>
  <c r="AC101" i="14"/>
  <c r="AA101" i="14"/>
  <c r="Z101" i="14"/>
  <c r="Y101" i="14"/>
  <c r="X101" i="14"/>
  <c r="W101" i="14"/>
  <c r="U101" i="14"/>
  <c r="S101" i="14"/>
  <c r="R101" i="14"/>
  <c r="Q101" i="14"/>
  <c r="P101" i="14"/>
  <c r="O101" i="14"/>
  <c r="M101" i="14"/>
  <c r="K101" i="14"/>
  <c r="J101" i="14"/>
  <c r="I101" i="14"/>
  <c r="H101" i="14"/>
  <c r="G101" i="14"/>
  <c r="AN100" i="14"/>
  <c r="AN99" i="14"/>
  <c r="AN98" i="14"/>
  <c r="AN97" i="14"/>
  <c r="AN96" i="14"/>
  <c r="AN95" i="14"/>
  <c r="AN94" i="14"/>
  <c r="AN93" i="14"/>
  <c r="AN92" i="14"/>
  <c r="AN91" i="14"/>
  <c r="AN90" i="14"/>
  <c r="AN89" i="14"/>
  <c r="AN88" i="14"/>
  <c r="AN87" i="14"/>
  <c r="AM87" i="14"/>
  <c r="AK87" i="14"/>
  <c r="AI87" i="14"/>
  <c r="AH87" i="14"/>
  <c r="AG87" i="14"/>
  <c r="AF87" i="14"/>
  <c r="AF6" i="14"/>
  <c r="AF22" i="14"/>
  <c r="AF38" i="14"/>
  <c r="AF54" i="14"/>
  <c r="AF71" i="14"/>
  <c r="AF3" i="14"/>
  <c r="AE87" i="14"/>
  <c r="AC87" i="14"/>
  <c r="AA87" i="14"/>
  <c r="Z87" i="14"/>
  <c r="Y87" i="14"/>
  <c r="X87" i="14"/>
  <c r="X6" i="14"/>
  <c r="X22" i="14"/>
  <c r="X38" i="14"/>
  <c r="X54" i="14"/>
  <c r="X71" i="14"/>
  <c r="X3" i="14"/>
  <c r="W87" i="14"/>
  <c r="U87" i="14"/>
  <c r="S87" i="14"/>
  <c r="R87" i="14"/>
  <c r="Q87" i="14"/>
  <c r="P87" i="14"/>
  <c r="P6" i="14"/>
  <c r="P22" i="14"/>
  <c r="P38" i="14"/>
  <c r="P54" i="14"/>
  <c r="P71" i="14"/>
  <c r="P3" i="14"/>
  <c r="O87" i="14"/>
  <c r="M87" i="14"/>
  <c r="K87" i="14"/>
  <c r="J87" i="14"/>
  <c r="I87" i="14"/>
  <c r="H87" i="14"/>
  <c r="H6" i="14"/>
  <c r="H22" i="14"/>
  <c r="H38" i="14"/>
  <c r="H54" i="14"/>
  <c r="H71" i="14"/>
  <c r="H3" i="14"/>
  <c r="G87" i="14"/>
  <c r="AN86" i="14"/>
  <c r="AN85" i="14"/>
  <c r="AN84" i="14"/>
  <c r="AN83" i="14"/>
  <c r="AN82" i="14"/>
  <c r="AN81" i="14"/>
  <c r="AN80" i="14"/>
  <c r="AN79" i="14"/>
  <c r="AN78" i="14"/>
  <c r="AN77" i="14"/>
  <c r="AN76" i="14"/>
  <c r="AN75" i="14"/>
  <c r="AN74" i="14"/>
  <c r="AN73" i="14"/>
  <c r="AN72" i="14"/>
  <c r="AN71" i="14"/>
  <c r="AM71" i="14"/>
  <c r="AK71" i="14"/>
  <c r="AI71" i="14"/>
  <c r="AH71" i="14"/>
  <c r="AH6" i="14"/>
  <c r="AH22" i="14"/>
  <c r="AH38" i="14"/>
  <c r="AH54" i="14"/>
  <c r="AH3" i="14"/>
  <c r="AG71" i="14"/>
  <c r="AE71" i="14"/>
  <c r="AC71" i="14"/>
  <c r="AA71" i="14"/>
  <c r="Z71" i="14"/>
  <c r="Z6" i="14"/>
  <c r="Z22" i="14"/>
  <c r="Z38" i="14"/>
  <c r="Z54" i="14"/>
  <c r="Z3" i="14"/>
  <c r="Y71" i="14"/>
  <c r="W71" i="14"/>
  <c r="U71" i="14"/>
  <c r="S71" i="14"/>
  <c r="R71" i="14"/>
  <c r="R6" i="14"/>
  <c r="R22" i="14"/>
  <c r="R38" i="14"/>
  <c r="R54" i="14"/>
  <c r="R3" i="14"/>
  <c r="Q71" i="14"/>
  <c r="O71" i="14"/>
  <c r="M71" i="14"/>
  <c r="K71" i="14"/>
  <c r="J71" i="14"/>
  <c r="J6" i="14"/>
  <c r="J22" i="14"/>
  <c r="J38" i="14"/>
  <c r="J54" i="14"/>
  <c r="J3" i="14"/>
  <c r="I71" i="14"/>
  <c r="G71" i="14"/>
  <c r="AN70" i="14"/>
  <c r="AN69" i="14"/>
  <c r="AN68" i="14"/>
  <c r="AN67" i="14"/>
  <c r="AN66" i="14"/>
  <c r="AN65" i="14"/>
  <c r="AN64" i="14"/>
  <c r="AN63" i="14"/>
  <c r="AN62" i="14"/>
  <c r="AN61" i="14"/>
  <c r="AN60" i="14"/>
  <c r="AN59" i="14"/>
  <c r="AN58" i="14"/>
  <c r="AN57" i="14"/>
  <c r="AN56" i="14"/>
  <c r="AN55" i="14"/>
  <c r="AN54" i="14"/>
  <c r="AM54" i="14"/>
  <c r="AK54" i="14"/>
  <c r="AI54" i="14"/>
  <c r="AG54" i="14"/>
  <c r="AE54" i="14"/>
  <c r="AC54" i="14"/>
  <c r="AA54" i="14"/>
  <c r="Y54" i="14"/>
  <c r="W54" i="14"/>
  <c r="U54" i="14"/>
  <c r="S54" i="14"/>
  <c r="Q54" i="14"/>
  <c r="O54" i="14"/>
  <c r="M54" i="14"/>
  <c r="K54" i="14"/>
  <c r="I54" i="14"/>
  <c r="G54" i="14"/>
  <c r="AN53" i="14"/>
  <c r="AN52" i="14"/>
  <c r="AN51" i="14"/>
  <c r="AN50" i="14"/>
  <c r="AN49" i="14"/>
  <c r="AN48" i="14"/>
  <c r="AN47" i="14"/>
  <c r="AN46" i="14"/>
  <c r="AN45" i="14"/>
  <c r="AN44" i="14"/>
  <c r="AN43" i="14"/>
  <c r="AN42" i="14"/>
  <c r="AN41" i="14"/>
  <c r="AN40" i="14"/>
  <c r="AN39" i="14"/>
  <c r="AN38" i="14"/>
  <c r="AM38" i="14"/>
  <c r="AM6" i="14"/>
  <c r="AM22" i="14"/>
  <c r="AM3" i="14"/>
  <c r="AK38" i="14"/>
  <c r="AI38" i="14"/>
  <c r="AG38" i="14"/>
  <c r="AE38" i="14"/>
  <c r="AE6" i="14"/>
  <c r="AE22" i="14"/>
  <c r="AE3" i="14"/>
  <c r="AC38" i="14"/>
  <c r="AA38" i="14"/>
  <c r="Y38" i="14"/>
  <c r="W38" i="14"/>
  <c r="W6" i="14"/>
  <c r="W22" i="14"/>
  <c r="W3" i="14"/>
  <c r="U38" i="14"/>
  <c r="S38" i="14"/>
  <c r="Q38" i="14"/>
  <c r="O38" i="14"/>
  <c r="O6" i="14"/>
  <c r="O22" i="14"/>
  <c r="O3" i="14"/>
  <c r="M38" i="14"/>
  <c r="K38" i="14"/>
  <c r="I38" i="14"/>
  <c r="G38" i="14"/>
  <c r="AN37" i="14"/>
  <c r="AN36" i="14"/>
  <c r="AN35" i="14"/>
  <c r="AN34" i="14"/>
  <c r="AN33" i="14"/>
  <c r="AN32" i="14"/>
  <c r="AN31" i="14"/>
  <c r="AN30" i="14"/>
  <c r="AN29" i="14"/>
  <c r="AN28" i="14"/>
  <c r="AN27" i="14"/>
  <c r="AN26" i="14"/>
  <c r="AN25" i="14"/>
  <c r="AN24" i="14"/>
  <c r="AN23" i="14"/>
  <c r="AN22" i="14"/>
  <c r="AK22" i="14"/>
  <c r="AI22" i="14"/>
  <c r="AG22" i="14"/>
  <c r="AG6" i="14"/>
  <c r="AG3" i="14"/>
  <c r="AC22" i="14"/>
  <c r="AA22" i="14"/>
  <c r="Y22" i="14"/>
  <c r="Y6" i="14"/>
  <c r="Y3" i="14"/>
  <c r="U22" i="14"/>
  <c r="S22" i="14"/>
  <c r="Q22" i="14"/>
  <c r="Q6" i="14"/>
  <c r="Q3" i="14"/>
  <c r="M22" i="14"/>
  <c r="K22" i="14"/>
  <c r="I22" i="14"/>
  <c r="I6" i="14"/>
  <c r="I3" i="14"/>
  <c r="G22" i="14"/>
  <c r="A22" i="14"/>
  <c r="A38" i="14"/>
  <c r="A54" i="14"/>
  <c r="A71" i="14"/>
  <c r="A87" i="14"/>
  <c r="A101" i="14"/>
  <c r="AN21" i="14"/>
  <c r="AN20" i="14"/>
  <c r="AN19" i="14"/>
  <c r="AN18" i="14"/>
  <c r="AN17" i="14"/>
  <c r="AN16" i="14"/>
  <c r="AN15" i="14"/>
  <c r="AN14" i="14"/>
  <c r="AN13" i="14"/>
  <c r="AN12" i="14"/>
  <c r="AN11" i="14"/>
  <c r="AN10" i="14"/>
  <c r="AN9" i="14"/>
  <c r="AN8" i="14"/>
  <c r="AN7" i="14"/>
  <c r="AN6" i="14"/>
  <c r="AK6" i="14"/>
  <c r="AI6" i="14"/>
  <c r="AI3" i="14"/>
  <c r="AC6" i="14"/>
  <c r="AA6" i="14"/>
  <c r="AA3" i="14"/>
  <c r="U6" i="14"/>
  <c r="S6" i="14"/>
  <c r="S3" i="14"/>
  <c r="M6" i="14"/>
  <c r="K6" i="14"/>
  <c r="K3" i="14"/>
  <c r="G6" i="14"/>
  <c r="G4" i="14"/>
  <c r="AK3" i="14"/>
  <c r="AC3" i="14"/>
  <c r="U3" i="14"/>
  <c r="M3" i="14"/>
  <c r="G3" i="14"/>
  <c r="A111" i="17"/>
  <c r="F98" i="17"/>
  <c r="AO98" i="17"/>
  <c r="F111" i="17"/>
  <c r="AO111" i="17"/>
  <c r="A123" i="17"/>
  <c r="F123" i="17"/>
  <c r="AO123" i="17"/>
</calcChain>
</file>

<file path=xl/sharedStrings.xml><?xml version="1.0" encoding="utf-8"?>
<sst xmlns="http://schemas.openxmlformats.org/spreadsheetml/2006/main" count="2572" uniqueCount="501">
  <si>
    <t>MBG</t>
  </si>
  <si>
    <t>D1</t>
  </si>
  <si>
    <t>D2</t>
  </si>
  <si>
    <t>D3</t>
  </si>
  <si>
    <t>S1</t>
  </si>
  <si>
    <t>S2</t>
  </si>
  <si>
    <t>S3</t>
  </si>
  <si>
    <t>S4</t>
  </si>
  <si>
    <t>S5</t>
  </si>
  <si>
    <t>SAAT</t>
  </si>
  <si>
    <t>BÖLÜM</t>
  </si>
  <si>
    <t>İnşaat</t>
  </si>
  <si>
    <t>ADI ve SOYADI</t>
  </si>
  <si>
    <t>KOD</t>
  </si>
  <si>
    <t>Makine</t>
  </si>
  <si>
    <t>Elektrik</t>
  </si>
  <si>
    <t>DERS</t>
  </si>
  <si>
    <t>Bilgisayar</t>
  </si>
  <si>
    <t>Uğur KILIÇ</t>
  </si>
  <si>
    <t>D4</t>
  </si>
  <si>
    <t>D5</t>
  </si>
  <si>
    <t>D6</t>
  </si>
  <si>
    <t>D7</t>
  </si>
  <si>
    <t>SALONLAR</t>
  </si>
  <si>
    <t>S1-S2</t>
  </si>
  <si>
    <t>S1-S2-S3-S4</t>
  </si>
  <si>
    <t>S4-S5</t>
  </si>
  <si>
    <t>D3-D4-D5-D6-D7</t>
  </si>
  <si>
    <t>D3-D4-D5</t>
  </si>
  <si>
    <t>D1-D2-D3-D4-D5-D6-D7</t>
  </si>
  <si>
    <t>Sayısal Yöntemler</t>
  </si>
  <si>
    <t>İleri Mukavemet</t>
  </si>
  <si>
    <t>S1-S2-S3</t>
  </si>
  <si>
    <t>D3-D4-D5-D6</t>
  </si>
  <si>
    <t>BİLGİSAYAR</t>
  </si>
  <si>
    <t>MAKİNE</t>
  </si>
  <si>
    <t>SINAV GÖREV SAYISI :</t>
  </si>
  <si>
    <t>SÜRE</t>
  </si>
  <si>
    <t>BL1</t>
  </si>
  <si>
    <t>BL2</t>
  </si>
  <si>
    <t>DERS SORUMLUSU</t>
  </si>
  <si>
    <t>Programlar Koordinatörü</t>
  </si>
  <si>
    <t>1)</t>
  </si>
  <si>
    <t>2)</t>
  </si>
  <si>
    <t>3)</t>
  </si>
  <si>
    <t>4)</t>
  </si>
  <si>
    <t>5)</t>
  </si>
  <si>
    <t>6)</t>
  </si>
  <si>
    <t>7)</t>
  </si>
  <si>
    <t>8)</t>
  </si>
  <si>
    <t>9)</t>
  </si>
  <si>
    <t>11)</t>
  </si>
  <si>
    <t>12)</t>
  </si>
  <si>
    <t>10)</t>
  </si>
  <si>
    <t>13)</t>
  </si>
  <si>
    <t>14)</t>
  </si>
  <si>
    <t>15)</t>
  </si>
  <si>
    <t>16)</t>
  </si>
  <si>
    <t>17)</t>
  </si>
  <si>
    <t>18)</t>
  </si>
  <si>
    <t>19)</t>
  </si>
  <si>
    <t>20)</t>
  </si>
  <si>
    <t xml:space="preserve">DERS SORUMLULARI ve SINAV GÖREVLİLERİNİN SINAVLARDA UYMASI GEREKEN KURALLAR </t>
  </si>
  <si>
    <t>Sınav görevlileri, programda belirtilen sınav salonunda sınav saatinden en az 10 dakika önce hazır bulunmalı ve öğrencilerin sınav düzenini almalarını sağlamalıdır.</t>
  </si>
  <si>
    <t>Sınav görevlileri, görevinin gerektirdiği dikkati tüm sınav süresince korumalı ve bu dikkati dağıtacak davranışlardan kaçınmalıdır.</t>
  </si>
  <si>
    <t>Sınav görevlileri, sınavlarda ihtiyaç duyacağı kalem, kağıt gibi gereçleri yanlarında bulundurmalıdır.</t>
  </si>
  <si>
    <t>Sınav programlarında, sınavlar ve görevler ilgili ders sorumluları ve sınav görevlileri tarafından kontrol edilmeli ve sınav görevlileri sınavlar süresince görev programını yanlarında bulundurmalıdır.</t>
  </si>
  <si>
    <t>Sınav görevlileri, sınav görevleri ile ilgili değişiklikleri sınav koordinatörlerine önceden bildirmelidir ve görevin yerine getirilmesinden kendileri sorumludur.</t>
  </si>
  <si>
    <t>Sınav görevlileri, sınavlarda ders sorumlusunun bilgisi dışında ve zorunlu haller dışında sınav salonundan ayrılamaz.</t>
  </si>
  <si>
    <t>Sınav görevlileri, sınavlarda öğrencilerin dikkatini dağıtabilecek; sert topuklu ayakkabı giymek, cep telefonu sesi veya yüksek sesle konuşmak gibi davranışlarda bulunmamalıdır.</t>
  </si>
  <si>
    <t>Ders sorumluları, sınav evraklarını sınav salonunda sınav görevlilerine sınavın başlamasından en az 5 dakika önce eksiksiz olarak teslim etmeli, sınavla ilgili sınav süresi, ders notlarının kullanımı gibi gerekli bilgileri vermeli ve sınav bitiminde sınav evraklarını sınav salonunda kontrol ederek teslim almalıdır. Sınav evraklarının sorumluluğu, sınav salonu içinde sınav görevlilerine, sınav salonu dışında ders sorumluluarına aittir.</t>
  </si>
  <si>
    <t>Ders sorumluları, öğrenciler ve sınav görevlileri için sınavların kurallar çerçevesinde işleyişini zorlaştıracak uygulama ve davranışlardan kaçınmalıdır.</t>
  </si>
  <si>
    <t>Sınav görevlileri, vize ve final sınavlarında ortak bir uygulama olarak; sınavların ilk 30 dakikasında öğrencilerin sınav salonundan çıkarmamalı ve ilk 25 dakikadan sonra gelen öğrencileri almamalıdır. Sınava ilk 25 dakikadan sonra gelen öğrenciler ancak ders sorumlularının bilgisi ve onayı ile sınava katılabilirler.</t>
  </si>
  <si>
    <t>Sınav görevlileri ve ders sorumluları, sınavlarda kalem, silgi, hesap makinesi, tablo ve ders notu gibi gereçlerin öğrenciler arasında alışverişine izin vermemelidir.</t>
  </si>
  <si>
    <t>Sınav görevlileri, sınav süresinin yarısında ve son 10 dakikasında tüm öğrencilere kalan zamanı hatırlatma duyurusu yapmalıdır.</t>
  </si>
  <si>
    <t>Sınav görevlileri, sınav salonundaki aydınlatma, havalandırma, sessizlik ve ortam sıcaklığı gibi fiziksel şartların tüm öğrenciler için optimum düzeyde olmasına özen göstermelidir.</t>
  </si>
  <si>
    <t>Sınav görevlileri, sınav öncesinde öğrencilere sınavın süresi, çıkış süresi, tüm sınav kağıtlarına öğrenci bilgilerinin sınav başında mutlaka yazılması, ek kağıt kullanımı, gereç alışverişi yapılamayacağı, cep telefonlarının kesinlikle kapalı olması ve sıra üzerinden kaldırılması, sınav kurallarına uymayanlar hakkında gerekli disiplin işlemlerinin başlatılacağı gibi konularda mutlaka kısa bir bilgilendirme yapmalıdır. Ayrıca sınav öncesinde, tüm öğrencilerin öğrenci kimlik kartlarını sınav boyunca masa üzerinde bulundurmaları istenerek, gerekli kontroller yapılmalıdır. Sınava katılma hakkı olmadığı belirlenen kişilerin, ders sorumlusuna bilgi verilerek sınav salonundan çıkarılmaları sağlanmalıdır.</t>
  </si>
  <si>
    <t>Sınav görevlileri, sınava katılan tüm öğrencilerin yoklama listesini imzalamalarını sağlamalı ve sınavın ilk 30 dakikalık süresi tamamlandığında mutlaka salondaki öğrenci sayısı ile yoklama listesini karşılaştırarak kontrol etmelidir. Sınav görevlileri sınava giren her öğrencinin, sınav tutanağına imza atan kişiyle aynı olduğunu denetlemekle yetkilidir.</t>
  </si>
  <si>
    <t>Sınav görevlileri, sınavlarda öğrencilerin sınav sorularının içeriği ile ilgili sorularına kesinlikle cevap vermemeli, bu tür soruların ders sorumlularına yöneltilmesini istemelidirler.</t>
  </si>
  <si>
    <t>Sınav görevlileri, sınav sonunda tüm sınav evraklarını sayarak ve kontrol ederek ders sorumlusuna teslim etmelidir.</t>
  </si>
  <si>
    <t xml:space="preserve">Sınav görevlileri, sınav sorularını sınava katılan her öğrenciye mutlaka tek tek dağıtmalıdır ve sınavını bitiren tüm öğrencilerden sınav evraklarını tek tek kimlik bilgilerinin eksiksiz olduğunu kontrol ederek teslim almalıdır. </t>
  </si>
  <si>
    <t>Sınav görevlileri, sınav kurallarına uymayan veya uyarıları dikkate almayan öğrenciler hakkında gerekli tutanağı hazırlayarak ders hocasına sınav sonunda teslim etmelidir. Sınavlarda, sınav düzenini bozacak şekilde davranan öğrenciler uyarılmalı, uyarılar dikkate almadığında gerekli tutanaklar düzenlenerek bu öğrencilerin sınav salonundan çıkarılmaları için bina güvenlik elemanlarını göreve çağırılmalıdır.</t>
  </si>
  <si>
    <t>Ders sorumluları ve sınav görevlileri sınav görevi veya sınav salonu ile ilgili olumsuz bir durumla karşılaşmaları halinde sınav koordinatörlüğüne bilgi vermelidirler.</t>
  </si>
  <si>
    <t>Geçerli bir mazereti olmadan sınav görevine gelmeyen veya geç gelen sınav görevlileri hakkında “Yüksek Öğretim Kurumları Yönetici, Öğretim Elemanı ve Memurları Disiplin Yönetmeliği” hükümleri uygulanır.</t>
  </si>
  <si>
    <t>Tüm sınavların işleyiş düzeni bakımından, ders sorumluları ve sınav görevlileri sınavları programa uygun olarak zamanında başalatmalı ve zamanında bitirmelidir.</t>
  </si>
  <si>
    <t xml:space="preserve">Sınav görevlileri, sınavlar esnasında kendi aralarında sohbet edemez, sınav salonunda gazete, dergi, kitap gibi herhangi bir materyal bulunduramaz ve okuyamazlar, ayrıca cep telefonlarını kesinlikle kapalı şekilde bulundurmalıdırlar. </t>
  </si>
  <si>
    <t>Sınav görevine mazereti nedeniyle gelemeyecek durumda olan veya görev değişikliği isteyen öğretim elemanları, bu taleplerini sınavdan en az iki gün önce bölüm başkanlıklarına bildirmelidir.</t>
  </si>
  <si>
    <t>21)</t>
  </si>
  <si>
    <t>22)</t>
  </si>
  <si>
    <t>23)</t>
  </si>
  <si>
    <t>24)</t>
  </si>
  <si>
    <t>Isı Transferi II</t>
  </si>
  <si>
    <t>Statik</t>
  </si>
  <si>
    <t>S1-S2-S3-S4-S5-BL1</t>
  </si>
  <si>
    <t>Korozyondan Korunma Teknikleri</t>
  </si>
  <si>
    <t>Matematik II</t>
  </si>
  <si>
    <t>Elektromanyetik Dalga Teorisi</t>
  </si>
  <si>
    <t>Mikroişlemciler Uygulamaları</t>
  </si>
  <si>
    <t xml:space="preserve">D1-D2 </t>
  </si>
  <si>
    <t>İnşaat Müh. İçin Jeoloji</t>
  </si>
  <si>
    <t>Karayolu Mühendisliği</t>
  </si>
  <si>
    <t>Olasılık ve İstatistik</t>
  </si>
  <si>
    <t>Biyoistatsitik</t>
  </si>
  <si>
    <t>Biyokimya-II</t>
  </si>
  <si>
    <t>RNA Dünyası</t>
  </si>
  <si>
    <t>Ölçme Tekn. Ve Uyg. Laboratuvarı</t>
  </si>
  <si>
    <t>Enerji Dönüşüm Temelleri</t>
  </si>
  <si>
    <t>Yüksek Gerilim Tekniği</t>
  </si>
  <si>
    <t>Yapı Malzemeleri</t>
  </si>
  <si>
    <t>Yığma Yapılar</t>
  </si>
  <si>
    <t>Hidroloji</t>
  </si>
  <si>
    <t>Makine Dinamiği</t>
  </si>
  <si>
    <t>BL1-BL2</t>
  </si>
  <si>
    <t>Isıtma Havalandırma İklimlendirme</t>
  </si>
  <si>
    <t>Termodinamik II</t>
  </si>
  <si>
    <t>Genel Biyoloji Lab-II</t>
  </si>
  <si>
    <t>Girişimcilik ve Kobiler</t>
  </si>
  <si>
    <t>İİBF C1-C3</t>
  </si>
  <si>
    <t>Şifreleme Teorisi</t>
  </si>
  <si>
    <t>Mol. Biyolojide Kul. Yöntemler II</t>
  </si>
  <si>
    <t>Elektrik Devre Temelleri</t>
  </si>
  <si>
    <t>Liderlik ve Prof. Proje Yönetimi</t>
  </si>
  <si>
    <t>Elektronik II</t>
  </si>
  <si>
    <t>Olimpik Sporlar</t>
  </si>
  <si>
    <t>İnovatif Yaklaşımlar ve Keşifler</t>
  </si>
  <si>
    <t>Mukavemet II</t>
  </si>
  <si>
    <t>Çelik Yapıların Yangın Tasarımı</t>
  </si>
  <si>
    <t>Temel Mühendisliği</t>
  </si>
  <si>
    <t>Mühendislikte İstatistiksel Yönt</t>
  </si>
  <si>
    <t>Makine Elemanları II</t>
  </si>
  <si>
    <t>Mühendislik Malzemeleri</t>
  </si>
  <si>
    <t>Genel Biyoloji II</t>
  </si>
  <si>
    <t>Hücre Biyolojisi Lab II</t>
  </si>
  <si>
    <t>Fizyoloji</t>
  </si>
  <si>
    <t>Fizik II</t>
  </si>
  <si>
    <t>D2-D3-D4-D5-D6-D7</t>
  </si>
  <si>
    <t>Elektrik Makinaları Lab</t>
  </si>
  <si>
    <t>Olasılık Teorisi</t>
  </si>
  <si>
    <t>D5-D6-D7</t>
  </si>
  <si>
    <t>Otomatik Kontrol II</t>
  </si>
  <si>
    <t>Yapı Statiği II</t>
  </si>
  <si>
    <t>Akışkanlar Mekaniği</t>
  </si>
  <si>
    <t>Yapım Mühendisliği ve işletmesi</t>
  </si>
  <si>
    <t>Talaşlı İmalat ve Takım Tezgahları</t>
  </si>
  <si>
    <t>Ölçme Tekniği</t>
  </si>
  <si>
    <t>Isı ve Akışk Bilgisayar Uyg</t>
  </si>
  <si>
    <t>Organik Kimya</t>
  </si>
  <si>
    <t>Hücre Biyolojisi II</t>
  </si>
  <si>
    <t>Biyokimya Lab II</t>
  </si>
  <si>
    <t>Sitogenetik</t>
  </si>
  <si>
    <t>Görsel Programlama (Ö.Ö)</t>
  </si>
  <si>
    <t>Görsel Programlama (İ.Ö)</t>
  </si>
  <si>
    <t>Sinyaller ve Sistemler</t>
  </si>
  <si>
    <t>Yabancı Dil II</t>
  </si>
  <si>
    <t>Mühendislik Ekonomisi</t>
  </si>
  <si>
    <t>Akışkanlar Mekaniği I</t>
  </si>
  <si>
    <t>Hasar Analizi</t>
  </si>
  <si>
    <t>D1-D2</t>
  </si>
  <si>
    <t>Organik Kimya Lab</t>
  </si>
  <si>
    <t>Bilgisayar II</t>
  </si>
  <si>
    <t>Mikrobiyoloji</t>
  </si>
  <si>
    <t xml:space="preserve">Yönetim ve Organizasyon </t>
  </si>
  <si>
    <t>İİBF A ve C</t>
  </si>
  <si>
    <t>Deney Hayvanları</t>
  </si>
  <si>
    <t>Betonarme I</t>
  </si>
  <si>
    <t>Topoğrafya</t>
  </si>
  <si>
    <t>Türk Dili</t>
  </si>
  <si>
    <t>Moleküler Genetik</t>
  </si>
  <si>
    <t xml:space="preserve">S1-S2-S3 </t>
  </si>
  <si>
    <t>Mol. Biy. Kul. Yön. Lab II</t>
  </si>
  <si>
    <t>Bilg Dest Teknik Resim (ÖÖ)</t>
  </si>
  <si>
    <t>Bilg Dest Teknik Resim (İÖ)</t>
  </si>
  <si>
    <t>İmal Usulleri I</t>
  </si>
  <si>
    <t>Otomotiv Teknolojisi</t>
  </si>
  <si>
    <t>E&amp;E Müh. İçin Malzeme Bilgisi</t>
  </si>
  <si>
    <t>Tem.Elk.Lab</t>
  </si>
  <si>
    <t>Türk Dili II</t>
  </si>
  <si>
    <t>İş Sağlığı ve işçi Güvenliği</t>
  </si>
  <si>
    <t>Bilgisayar Programlama (Grup A)</t>
  </si>
  <si>
    <t>Bilgisayar Programlama (Grup B)</t>
  </si>
  <si>
    <t>Betonarme Yapılarda Kalıcılık</t>
  </si>
  <si>
    <t>Betonarme Yapı. Tasarım İlkeleri</t>
  </si>
  <si>
    <t>Yabancı Dil</t>
  </si>
  <si>
    <t>Bitki Genetiği</t>
  </si>
  <si>
    <t>Biyomol. Farm. Uygulamaları</t>
  </si>
  <si>
    <t>Mühendislik Matematiği</t>
  </si>
  <si>
    <t>Lojik Devre Laboratuvarı</t>
  </si>
  <si>
    <t>Haberleşme II</t>
  </si>
  <si>
    <t>Yrd. Doç. Dr. Türkay KOTAN</t>
  </si>
  <si>
    <t>ELEKTİRK-ELEKTRONİK</t>
  </si>
  <si>
    <t>DÖNEM İÇİ GÖREV SAYISI :</t>
  </si>
  <si>
    <t>FEN</t>
  </si>
  <si>
    <t>MA17</t>
  </si>
  <si>
    <t>İNŞAAT - MİMARLIK</t>
  </si>
  <si>
    <t>RÖ1</t>
  </si>
  <si>
    <t>MG6</t>
  </si>
  <si>
    <t>MT8</t>
  </si>
  <si>
    <t>NG9</t>
  </si>
  <si>
    <t>UK2</t>
  </si>
  <si>
    <t>FK3</t>
  </si>
  <si>
    <t>HK4</t>
  </si>
  <si>
    <t>KS5</t>
  </si>
  <si>
    <t>MÇ7</t>
  </si>
  <si>
    <t>ÖA10</t>
  </si>
  <si>
    <t>SÇ11</t>
  </si>
  <si>
    <t>AÖ12</t>
  </si>
  <si>
    <t>EÖ13</t>
  </si>
  <si>
    <t>HS15</t>
  </si>
  <si>
    <t>MEA16</t>
  </si>
  <si>
    <t>ÖÖ18</t>
  </si>
  <si>
    <t>RK19</t>
  </si>
  <si>
    <t>AÜ20</t>
  </si>
  <si>
    <t>FNK14</t>
  </si>
  <si>
    <t>İK21</t>
  </si>
  <si>
    <t>MG22</t>
  </si>
  <si>
    <t>Yİ23</t>
  </si>
  <si>
    <t>NE24</t>
  </si>
  <si>
    <t>SK25</t>
  </si>
  <si>
    <t>EÇ26</t>
  </si>
  <si>
    <t>EM27</t>
  </si>
  <si>
    <t>İA28</t>
  </si>
  <si>
    <t>İH29</t>
  </si>
  <si>
    <t>KG30</t>
  </si>
  <si>
    <t>LT31</t>
  </si>
  <si>
    <t>MC32</t>
  </si>
  <si>
    <t>11.00</t>
  </si>
  <si>
    <t>09.00</t>
  </si>
  <si>
    <t>Yrd. Doç. Dr. Merve SAĞIROĞLU</t>
  </si>
  <si>
    <t>17.00</t>
  </si>
  <si>
    <t>10.00</t>
  </si>
  <si>
    <t>İnş-Mak-Elk</t>
  </si>
  <si>
    <t>SAYI</t>
  </si>
  <si>
    <t>FEN - MBG</t>
  </si>
  <si>
    <t>BÖLÜMLER ve GÖREVLİLER</t>
  </si>
  <si>
    <t>Arş. Gör. Rüstem ÖZAKAR</t>
  </si>
  <si>
    <t>Arş. Gör. Uğur KILIÇ</t>
  </si>
  <si>
    <t>Arş. Gör. Fatmanur KOCAMAN</t>
  </si>
  <si>
    <t>Arş. Gör. Hilal KOÇ</t>
  </si>
  <si>
    <t>Arş. Gör. Kübra SAKA</t>
  </si>
  <si>
    <t>Arş. Gör. Meltem GÖR</t>
  </si>
  <si>
    <t>Arş. Gör. Muhsin TURAN</t>
  </si>
  <si>
    <t>Arş. Gör. Nurullah GÜLMÜŞ</t>
  </si>
  <si>
    <t>Arş. Gör. Özlem AKBULUT</t>
  </si>
  <si>
    <t>Arş. Gör. Safa ÇELİK</t>
  </si>
  <si>
    <t>Arş. Gör. Ayşenur ÖZDEMİR</t>
  </si>
  <si>
    <t>Arş. Gör. Ebru ÖZTAŞ</t>
  </si>
  <si>
    <t>Arş. Gör. Fatma Necmiye KACI</t>
  </si>
  <si>
    <t>Arş. Gör. Harun SELVİTOPU</t>
  </si>
  <si>
    <t>Arş. Gör. Mehmet Enes ARSLAN</t>
  </si>
  <si>
    <t>Arş. Gör. Murat AYDEMİR</t>
  </si>
  <si>
    <t>Arş. Gör. Özlem ÖZDEMİR</t>
  </si>
  <si>
    <t>Arş. Gör. Ramazan KALIN</t>
  </si>
  <si>
    <t>Arş. Gör. Ahmet ÜNAL</t>
  </si>
  <si>
    <t>Arş. Gör. Yunus İŞIKLİ</t>
  </si>
  <si>
    <t>Arş. Gör. Nur Efşan ERUSTA</t>
  </si>
  <si>
    <t xml:space="preserve">Arş. Gör. Sena KÜRKÇÜOĞLU </t>
  </si>
  <si>
    <t>Arş. Gör. Elanur ÇELEBİ</t>
  </si>
  <si>
    <t>Arş. Gör. Emre MANDEV</t>
  </si>
  <si>
    <t>Arş. Gör. İbrahim ATEŞ</t>
  </si>
  <si>
    <t>Arş. Gör. İlyas HACISALİHOĞLU</t>
  </si>
  <si>
    <t>Arş. Gör. Kadir GÜNAYDIN</t>
  </si>
  <si>
    <t>Arş. Gör. Lütfullah TOMAK</t>
  </si>
  <si>
    <t>Arş. Gör. Murat CEYLAN</t>
  </si>
  <si>
    <t xml:space="preserve">Arş. Gör. Muhammet M. ÇODUR  </t>
  </si>
  <si>
    <t>Biyoteknoloji II</t>
  </si>
  <si>
    <t>Yrd. Doç. Dr. Serkan ÖRTÜCÜ</t>
  </si>
  <si>
    <t>Yrd. Doç. Dr. Ömer Faruk KARATAŞ</t>
  </si>
  <si>
    <t>Yrd. Doç. Dr. Bünyamin ÖZGERİŞ</t>
  </si>
  <si>
    <t>Yrd. Doç. Dr. Sibel TURANLI</t>
  </si>
  <si>
    <t>Doç. Dr. Arzu GÖRMEZ</t>
  </si>
  <si>
    <t>Yrd. Doç. Dr. Esra Sena TÜRKO</t>
  </si>
  <si>
    <t>Prof. Dr. Hüseyin AYDIN</t>
  </si>
  <si>
    <t>Yrd. Doç. Dr. İsmail BEZİRGANOĞLU</t>
  </si>
  <si>
    <t>Yrd. Doç. Dr. Emre İLHAN</t>
  </si>
  <si>
    <t>Doç. Dr. Hasan TÜRKEZ</t>
  </si>
  <si>
    <t>Yrd. Doç. Dr. Yusuf AKBABA</t>
  </si>
  <si>
    <t>Yrd. Doç. Dr. Elanur AYDIN</t>
  </si>
  <si>
    <t>Yrd. Doç. Dr. Fatih YILDIRIM</t>
  </si>
  <si>
    <t>Yrd. Doç. Dr. Meheddin İSPİR</t>
  </si>
  <si>
    <t>Okutman Yavuz DAŞDEMİR</t>
  </si>
  <si>
    <t>Mimarlık</t>
  </si>
  <si>
    <t>Doç. Dr. Fatih YILDIZ</t>
  </si>
  <si>
    <t>Dekan Yardımcısı</t>
  </si>
  <si>
    <t>Tarih</t>
  </si>
  <si>
    <t xml:space="preserve">ETÜ  /  FEN - MÜHENDİSLİK &amp; MİMARLIK FAKÜLTELERİ
</t>
  </si>
  <si>
    <t>GÖR</t>
  </si>
  <si>
    <t>Prof. Dr. Bayram ŞAHİN</t>
  </si>
  <si>
    <t>Prof. Dr. Murat Demir AYDIN</t>
  </si>
  <si>
    <t>Yrd. Doç. Dr.Tuba YETİM</t>
  </si>
  <si>
    <t>Yrd. Doç. Dr. Fatih KABURCUK</t>
  </si>
  <si>
    <t>Prof. Dr. İrfan KAYMAZ</t>
  </si>
  <si>
    <t>Yük. Müh. Ali ÇELİK</t>
  </si>
  <si>
    <t>Doç. Dr. Ceren Sultan ELMALI</t>
  </si>
  <si>
    <t>Doç. Dr. Fatih YETİM</t>
  </si>
  <si>
    <t>Yrd. Doç. Dr. Hikmet ÇİÇEK</t>
  </si>
  <si>
    <t>Yrd. Doç. Dr. Eyüphan MANAY</t>
  </si>
  <si>
    <t>Yrd. Doç. Dr. Salih AKPINAR</t>
  </si>
  <si>
    <t>Doç. Dr.Güven TURGUT</t>
  </si>
  <si>
    <t>Doç. Dr.Fatih YETİM</t>
  </si>
  <si>
    <t>Doç. Dr. Melike GÖKCAN</t>
  </si>
  <si>
    <t>Okt. Fatma KAYA</t>
  </si>
  <si>
    <t>Yrd. Doç. Dr. İbrahim KARAHAN</t>
  </si>
  <si>
    <t>Yrd. Doç. Dr. Emin Argun ORAL</t>
  </si>
  <si>
    <t>Yrd. Doç. Dr. Ahmet DUMLU</t>
  </si>
  <si>
    <t>Yrd. Doç. Dr. Kağan Koray AYTEN</t>
  </si>
  <si>
    <t>Prof. Dr. Bülent ÇAKMAK</t>
  </si>
  <si>
    <t>Yrd. Doc. Dr. Nur Hüseyin KAPLAN</t>
  </si>
  <si>
    <t>Yrd. Doç. Dr. Çağlar DUMAN</t>
  </si>
  <si>
    <t>Yrd. Dul. Dr. Meheddirı İSPİR</t>
  </si>
  <si>
    <t>Yrd. Doç. Dr. Hamit ÇAKICI</t>
  </si>
  <si>
    <t>Yrd. Doç. Dr. M. Yasin ÇODUR</t>
  </si>
  <si>
    <t>Yrd. Doç. Dr. Muhammed YİĞİDER</t>
  </si>
  <si>
    <t>Yrd. Doç. Dr. Dilek OKUYUCU</t>
  </si>
  <si>
    <t>Yrd. Doç. Dr. Fatih TOSUNOĞLU</t>
  </si>
  <si>
    <t>Yrd. Doç. Dr. Süleyman Nazif ORHAN</t>
  </si>
  <si>
    <t>Doç. Dr. İlker KAZAZ</t>
  </si>
  <si>
    <t>Yrd. Doç. Dr. Burak Kaan ÇIRPICI</t>
  </si>
  <si>
    <t>Yrd. Doç. Dr. Şevki ÖZTÜRK</t>
  </si>
  <si>
    <t>Okt. Esra AYHAN</t>
  </si>
  <si>
    <t>Prof. Dr. Songül DUMAN</t>
  </si>
  <si>
    <t>Doç. Dr. Alper Erdem YILMAZ</t>
  </si>
  <si>
    <t>Uzm. İclal AVİNÇ AKPINAR</t>
  </si>
  <si>
    <t>Arş. Gör. İrfan KOCAMAN</t>
  </si>
  <si>
    <t>Arş. Gör. Muhammed GÜRBÜZ</t>
  </si>
  <si>
    <t>Yrd. Doç. Dr. Tuba YETİM</t>
  </si>
  <si>
    <t>Yrd. Doç. Dr. Kağan K. AYTEN</t>
  </si>
  <si>
    <t>Koord: Arş.Gör. Murat KILIÇ</t>
  </si>
  <si>
    <t>2016-17 BAHAR  /  FİNAL SINAVLARI GÖREV PROGRAMI</t>
  </si>
  <si>
    <t>13.00</t>
  </si>
  <si>
    <t>Makine Laboratuvarı II</t>
  </si>
  <si>
    <t>15.00</t>
  </si>
  <si>
    <t xml:space="preserve">D3-D4-D5 </t>
  </si>
  <si>
    <t>Bilg Dest Yapısal Hesaplama (A)</t>
  </si>
  <si>
    <t>Bilg Dest Yapısal Hesaplama (B)</t>
  </si>
  <si>
    <t xml:space="preserve">Matematik II </t>
  </si>
  <si>
    <t>GDO VE Biyogüvenlik</t>
  </si>
  <si>
    <t>D3-D7</t>
  </si>
  <si>
    <t>Atatürk İlke ve Inkılapları Tarihi II</t>
  </si>
  <si>
    <t>Genetik Kaynaklar ve Koruma</t>
  </si>
  <si>
    <t>Bilgisayar Programlama (Ö.Ö)</t>
  </si>
  <si>
    <t>Mak-Elk</t>
  </si>
  <si>
    <t>Bilgisayar Programlama (İ.Ö)</t>
  </si>
  <si>
    <t>Biyoetik</t>
  </si>
  <si>
    <t xml:space="preserve">Elektronik Lab </t>
  </si>
  <si>
    <t>Doç. Dr. Güven TURGUT</t>
  </si>
  <si>
    <t>ARASINAV GÖREV SAYISI :</t>
  </si>
  <si>
    <t>YILSONU GÖREV SAYISI :</t>
  </si>
  <si>
    <t>TOPLAM GÖREV PUANI :</t>
  </si>
  <si>
    <t>2016-17 BAHAR  /  ARA SINAVLAR GÖREV PROGRAMI</t>
  </si>
  <si>
    <t>D1-D2-D6-D7-BL2</t>
  </si>
  <si>
    <t>İnşaat Müh. Tasarım</t>
  </si>
  <si>
    <t>İ.KAZAZ-M.SAĞIROĞLU-Ş.ÖZTÜRK</t>
  </si>
  <si>
    <t>Matematik II (1. Vize)</t>
  </si>
  <si>
    <t>D1-BL1</t>
  </si>
  <si>
    <t>İF-C2</t>
  </si>
  <si>
    <t>İF-C1</t>
  </si>
  <si>
    <t>D1-D2-D3-D4-D5-D6-D7-BL1</t>
  </si>
  <si>
    <t>Bilg Dest Yapısal Hesaplama</t>
  </si>
  <si>
    <t>D3-D4-D5-BL2</t>
  </si>
  <si>
    <t>D1-D2-D3-D4-D5</t>
  </si>
  <si>
    <t>D1-D2-D3-D4-BL2</t>
  </si>
  <si>
    <t>D1-S5</t>
  </si>
  <si>
    <t>İF-C</t>
  </si>
  <si>
    <t>İF-A</t>
  </si>
  <si>
    <t>İ-M-E-MB</t>
  </si>
  <si>
    <t>Atatürk İlke ve Inkılapları II</t>
  </si>
  <si>
    <t>D1-D2-D3-D4-D5-D6-D7-S1-S2-S3-S4</t>
  </si>
  <si>
    <t>Elektronik Lab (Teorik)</t>
  </si>
  <si>
    <t>Elektronik Lab (Uygulama)</t>
  </si>
  <si>
    <t>TEL</t>
  </si>
  <si>
    <t>S3-S4</t>
  </si>
  <si>
    <t>İngilizce II</t>
  </si>
  <si>
    <t>D1-D2-D3-D4-D5-D6-BL2</t>
  </si>
  <si>
    <t>Bilgisayar Programlama (ÖÖ)</t>
  </si>
  <si>
    <t>Bilgisayar Programlama (İÖ)</t>
  </si>
  <si>
    <t>Matematik II (2. Vize)</t>
  </si>
  <si>
    <t>TOPLAM GÖREVLİ SAYISI :</t>
  </si>
  <si>
    <t>ORTALAMA YILSONU GÖREV SAYISI :</t>
  </si>
  <si>
    <t>C1</t>
  </si>
  <si>
    <t>C2</t>
  </si>
  <si>
    <t>A</t>
  </si>
  <si>
    <t>C</t>
  </si>
  <si>
    <t>İnş-Elk</t>
  </si>
  <si>
    <t>K</t>
  </si>
  <si>
    <t>O</t>
  </si>
  <si>
    <t>N</t>
  </si>
  <si>
    <t>T</t>
  </si>
  <si>
    <t>Prof. Dr. Hasan TÜRKEZ</t>
  </si>
  <si>
    <t>Ayşenur Özdemir</t>
  </si>
  <si>
    <t>12-15 HAZ EĞİTİMDE OLACAK</t>
  </si>
  <si>
    <t>Muhammet Mustafa Çodur</t>
  </si>
  <si>
    <t>PERŞEMBE 9-15, CUMA 8-11 VE 15-17 DERS VE SINAVLARI VAR</t>
  </si>
  <si>
    <t>Sena Kürkçüoğlu</t>
  </si>
  <si>
    <t>18 HAZ SONRA Y.LİSANS SAVUNMASI İÇİN İSTANBULDA</t>
  </si>
  <si>
    <t>Meltem Gör</t>
  </si>
  <si>
    <t>12-13 HAZ ÖĞLENDEN SONRA VE 23 HAZ TÜM GÜN DOKTORA DENEYLERİ VAR</t>
  </si>
  <si>
    <t>İbrahim Ateş</t>
  </si>
  <si>
    <t>22 HAZ TÜM GÜN YÜRÜTTÜĞÜ DERSİN SINAVI VE DEĞERŞLENDİRMESİ VAR</t>
  </si>
  <si>
    <t>Kübra Saka</t>
  </si>
  <si>
    <t>PAZARTESİ VE SALI LİSANSÜSTÜ EĞİTİMDE</t>
  </si>
  <si>
    <t>Lütfullah Tomak</t>
  </si>
  <si>
    <t>12 VE 20-23 HAZ DOKTORA BAŞVURU SINAVLARINDA OLACAK</t>
  </si>
  <si>
    <t>Rüstem Özakar</t>
  </si>
  <si>
    <t>2-5 HAZ LİSNASÜSTÜ SINAVLARI VAR</t>
  </si>
  <si>
    <t>Ebru Öztaş</t>
  </si>
  <si>
    <t>Nurullah Gülmüş</t>
  </si>
  <si>
    <t>12 HAZ DOKTORA BAŞBURU SINAVI VE 18-23 HAZ KONFERANSTA OLACAK</t>
  </si>
  <si>
    <t>Kadir Günaydın</t>
  </si>
  <si>
    <t>17-22 HAZ KONFERANSI VAR</t>
  </si>
  <si>
    <t>Özlem Akbulut</t>
  </si>
  <si>
    <t>19 HAZ ÖĞLENDEN SONRA A.Ü DE SUNUMU VAR</t>
  </si>
  <si>
    <t>12 HAZ ŞEHİR DIŞINDA GÖREVLİ</t>
  </si>
  <si>
    <t>Fatmanur Kocaman</t>
  </si>
  <si>
    <t>12 HAZ 14-17 ARASI VE 14 HAZ 9-14 ARASI</t>
  </si>
  <si>
    <t>İKT&amp;İD.BİL.FAK. C1-C3</t>
  </si>
  <si>
    <t>İKT&amp;İD.BİL.FAK.  A ve C</t>
  </si>
  <si>
    <t>MBG-101</t>
  </si>
  <si>
    <t>MBG-201</t>
  </si>
  <si>
    <t>MBG-103</t>
  </si>
  <si>
    <t>MBG-203</t>
  </si>
  <si>
    <t>MBG-301</t>
  </si>
  <si>
    <t>MBG-105</t>
  </si>
  <si>
    <t>MBG-403</t>
  </si>
  <si>
    <t>MBG-205</t>
  </si>
  <si>
    <t>MBG-303</t>
  </si>
  <si>
    <t>UOZ-TA1</t>
  </si>
  <si>
    <t>MBG-305</t>
  </si>
  <si>
    <t>MBG-107</t>
  </si>
  <si>
    <t>MBG-207</t>
  </si>
  <si>
    <t>UOZ-TD1</t>
  </si>
  <si>
    <t>MBG-109</t>
  </si>
  <si>
    <t>MBG-407</t>
  </si>
  <si>
    <t>MBG-209</t>
  </si>
  <si>
    <t>MBG-307</t>
  </si>
  <si>
    <t>MBG-211</t>
  </si>
  <si>
    <t>MBG-213</t>
  </si>
  <si>
    <t>MBG-113</t>
  </si>
  <si>
    <t>MBG-409</t>
  </si>
  <si>
    <t>UOZ-YD1</t>
  </si>
  <si>
    <t>MBG-319</t>
  </si>
  <si>
    <t>MBG-415</t>
  </si>
  <si>
    <t>MBG-327</t>
  </si>
  <si>
    <t>MBG-329</t>
  </si>
  <si>
    <t>Genel Biyoloji I 98</t>
  </si>
  <si>
    <t>Genel Biyoloji Lab. I 49</t>
  </si>
  <si>
    <t>Genel Kimya 58</t>
  </si>
  <si>
    <t>Genel Kimya Lab. 62</t>
  </si>
  <si>
    <t>Fizik 72</t>
  </si>
  <si>
    <t>Matematik 83</t>
  </si>
  <si>
    <t>Temel Genetik 83</t>
  </si>
  <si>
    <t>Temel Genetik Lab. 58</t>
  </si>
  <si>
    <t>Biyokimya I 58</t>
  </si>
  <si>
    <t>Biyokimya Lab I 83</t>
  </si>
  <si>
    <t>Hücre Biyolojisi I 68</t>
  </si>
  <si>
    <t>Hücre Biyolojisi Lab. I 60</t>
  </si>
  <si>
    <t>Hayvan Doku Kültürü 22</t>
  </si>
  <si>
    <t>Moleküler Biyoloji 84</t>
  </si>
  <si>
    <t>Biyoteknoloji - I 84</t>
  </si>
  <si>
    <t>Mol Biyolojide Kull Yönt I 82</t>
  </si>
  <si>
    <t>Mol Biyolojide Kull Yönt Lab I 101</t>
  </si>
  <si>
    <t>Hücre Sinyal İletim Yolları 46</t>
  </si>
  <si>
    <t>Genomik ve Proteomik 49</t>
  </si>
  <si>
    <t>İklim Değişiklği ve Küresel Isınma 59</t>
  </si>
  <si>
    <t>Moleküler Evrim 104</t>
  </si>
  <si>
    <t>Kanser Biyolojisi 105</t>
  </si>
  <si>
    <t>Kök Hücre Biyolojisi 107</t>
  </si>
  <si>
    <t>İmmunogenetik 97</t>
  </si>
  <si>
    <t>Atatürk İlkeleri ve İnkılap Tarihi I 66</t>
  </si>
  <si>
    <t>Türk Dili-I 41</t>
  </si>
  <si>
    <t>Yabancı Dil-I 62</t>
  </si>
  <si>
    <t>BL</t>
  </si>
  <si>
    <t>D7,D5,D6</t>
  </si>
  <si>
    <t>D7,D5,D6,BL</t>
  </si>
  <si>
    <t>Sağlık Bilgisi ve İlk Yardım 68</t>
  </si>
  <si>
    <t>2018/2019 GÜZ DÖNEMİ FEN FAKÜLTESİ FİNALSINAVLARI</t>
  </si>
  <si>
    <t>31.12.2018 Pazartesi</t>
  </si>
  <si>
    <t>02.01.2019 Çarşamba</t>
  </si>
  <si>
    <t>03.01.2019 Perşembe</t>
  </si>
  <si>
    <t>04.01.2019 Cuma</t>
  </si>
  <si>
    <t>05.01.2019 Cumartesi</t>
  </si>
  <si>
    <t>06.01.2019 Pazar</t>
  </si>
  <si>
    <t>07.01.2019 Pazartesi</t>
  </si>
  <si>
    <t>08.01.2019 Salı</t>
  </si>
  <si>
    <t>09.01.2019 Çarşamba</t>
  </si>
  <si>
    <t>10.01.2019 Perşembe</t>
  </si>
  <si>
    <t>11.01.2019 Cuma</t>
  </si>
  <si>
    <t>BL,D5,D6</t>
  </si>
  <si>
    <t>D5,D6,BL</t>
  </si>
  <si>
    <t>İş Güvenliği ve İşçi Sağlığı 39</t>
  </si>
  <si>
    <t>R.KD 13</t>
  </si>
  <si>
    <t>12.01.2019 Cumartesi</t>
  </si>
  <si>
    <t>Mühendislik derslikleri</t>
  </si>
  <si>
    <t>D5,BL</t>
  </si>
  <si>
    <t>D5,D6</t>
  </si>
  <si>
    <t>Ö.Ç  13</t>
  </si>
  <si>
    <t>A.Ü  12</t>
  </si>
  <si>
    <t>D.R 13</t>
  </si>
  <si>
    <t>Ö.Ö 13</t>
  </si>
  <si>
    <t>M.A. 13</t>
  </si>
  <si>
    <t>N.K  13</t>
  </si>
  <si>
    <t>R.K 13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</si>
</sst>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dddd"/>
    <numFmt numFmtId="165" formatCode="dd/mm/yyyy;@"/>
  </numFmts>
  <fonts count="35">
    <font>
      <sz val="11"/>
      <color theme="1"/>
      <name val="Calibri"/>
      <family val="2"/>
      <charset val="162"/>
      <scheme val="minor"/>
    </font>
    <font>
      <b/>
      <sz val="11"/>
      <color theme="1"/>
      <name val="Calibri"/>
      <family val="2"/>
      <charset val="162"/>
      <scheme val="minor"/>
    </font>
    <font>
      <b/>
      <sz val="11"/>
      <color rgb="FFC00000"/>
      <name val="Calibri"/>
      <family val="2"/>
      <charset val="162"/>
      <scheme val="minor"/>
    </font>
    <font>
      <b/>
      <sz val="9"/>
      <color theme="1"/>
      <name val="Swis721 LtCn BT"/>
      <family val="2"/>
    </font>
    <font>
      <sz val="9"/>
      <color theme="1"/>
      <name val="Swis721 LtCn BT"/>
      <family val="2"/>
    </font>
    <font>
      <sz val="9"/>
      <name val="Swis721 LtCn BT"/>
      <family val="2"/>
    </font>
    <font>
      <b/>
      <sz val="9"/>
      <color rgb="FFC00000"/>
      <name val="Swis721 LtCn BT"/>
      <family val="2"/>
    </font>
    <font>
      <sz val="9"/>
      <color rgb="FFC00000"/>
      <name val="Swis721 LtCn BT"/>
      <family val="2"/>
    </font>
    <font>
      <b/>
      <sz val="9"/>
      <name val="Swis721 LtCn BT"/>
      <family val="2"/>
    </font>
    <font>
      <b/>
      <sz val="10"/>
      <name val="Swis721 LtCn BT"/>
      <family val="2"/>
    </font>
    <font>
      <b/>
      <sz val="12"/>
      <name val="Calibri"/>
      <family val="2"/>
      <charset val="162"/>
      <scheme val="minor"/>
    </font>
    <font>
      <sz val="11"/>
      <color rgb="FF0070C0"/>
      <name val="Calibri"/>
      <family val="2"/>
      <charset val="162"/>
      <scheme val="minor"/>
    </font>
    <font>
      <sz val="11"/>
      <color rgb="FFC00000"/>
      <name val="Calibri"/>
      <family val="2"/>
      <charset val="162"/>
      <scheme val="minor"/>
    </font>
    <font>
      <sz val="10"/>
      <name val="Swis721 LtCn BT"/>
      <family val="2"/>
    </font>
    <font>
      <b/>
      <sz val="12"/>
      <color rgb="FFC00000"/>
      <name val="Swis721 LtCn BT"/>
      <family val="2"/>
    </font>
    <font>
      <b/>
      <sz val="11"/>
      <color rgb="FFC00000"/>
      <name val="Arial"/>
      <family val="2"/>
      <charset val="162"/>
    </font>
    <font>
      <b/>
      <sz val="12"/>
      <color rgb="FFC00000"/>
      <name val="Arial"/>
      <family val="2"/>
      <charset val="162"/>
    </font>
    <font>
      <b/>
      <sz val="11"/>
      <name val="Calibri"/>
      <family val="2"/>
      <charset val="162"/>
      <scheme val="minor"/>
    </font>
    <font>
      <b/>
      <sz val="14"/>
      <color rgb="FFC00000"/>
      <name val="Arial"/>
      <family val="2"/>
      <charset val="162"/>
    </font>
    <font>
      <b/>
      <sz val="12"/>
      <name val="Arial"/>
      <family val="2"/>
      <charset val="162"/>
    </font>
    <font>
      <b/>
      <sz val="10"/>
      <color rgb="FF0070C0"/>
      <name val="Swis721 LtCn BT"/>
      <family val="2"/>
    </font>
    <font>
      <b/>
      <sz val="9"/>
      <color theme="1"/>
      <name val="Arial"/>
      <family val="2"/>
      <charset val="162"/>
    </font>
    <font>
      <sz val="11"/>
      <name val="Calibri"/>
      <family val="2"/>
      <charset val="162"/>
      <scheme val="minor"/>
    </font>
    <font>
      <u/>
      <sz val="11"/>
      <color theme="10"/>
      <name val="Calibri"/>
      <family val="2"/>
      <charset val="162"/>
      <scheme val="minor"/>
    </font>
    <font>
      <u/>
      <sz val="11"/>
      <color theme="11"/>
      <name val="Calibri"/>
      <family val="2"/>
      <charset val="162"/>
      <scheme val="minor"/>
    </font>
    <font>
      <b/>
      <sz val="10"/>
      <name val="Arial"/>
      <family val="2"/>
      <charset val="162"/>
    </font>
    <font>
      <b/>
      <sz val="7"/>
      <color indexed="8"/>
      <name val="Arial"/>
      <family val="2"/>
      <charset val="162"/>
    </font>
    <font>
      <sz val="7"/>
      <name val="Arial"/>
      <family val="2"/>
      <charset val="162"/>
    </font>
    <font>
      <b/>
      <sz val="7"/>
      <name val="Arial"/>
      <family val="2"/>
      <charset val="162"/>
    </font>
    <font>
      <sz val="7"/>
      <color theme="1"/>
      <name val="Arial"/>
      <family val="2"/>
      <charset val="162"/>
    </font>
    <font>
      <b/>
      <u/>
      <sz val="7"/>
      <color rgb="FFFF0000"/>
      <name val="Arial"/>
      <family val="2"/>
      <charset val="162"/>
    </font>
    <font>
      <u/>
      <sz val="7"/>
      <color rgb="FFFF0000"/>
      <name val="Arial"/>
      <family val="2"/>
      <charset val="162"/>
    </font>
    <font>
      <u/>
      <sz val="7"/>
      <name val="Arial"/>
      <family val="2"/>
      <charset val="162"/>
    </font>
    <font>
      <sz val="11"/>
      <color rgb="FFFF0000"/>
      <name val="Calibri"/>
      <family val="2"/>
      <charset val="162"/>
      <scheme val="minor"/>
    </font>
    <font>
      <sz val="7"/>
      <color rgb="FFFF0000"/>
      <name val="Arial"/>
      <family val="2"/>
      <charset val="162"/>
    </font>
  </fonts>
  <fills count="11">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indexed="9"/>
      </patternFill>
    </fill>
  </fills>
  <borders count="47">
    <border>
      <left/>
      <right/>
      <top/>
      <bottom/>
      <diagonal/>
    </border>
    <border>
      <left/>
      <right/>
      <top/>
      <bottom style="thin">
        <color auto="1"/>
      </bottom>
      <diagonal/>
    </border>
    <border>
      <left/>
      <right/>
      <top style="thin">
        <color auto="1"/>
      </top>
      <bottom/>
      <diagonal/>
    </border>
    <border>
      <left style="thin">
        <color auto="1"/>
      </left>
      <right style="thin">
        <color auto="1"/>
      </right>
      <top/>
      <bottom/>
      <diagonal/>
    </border>
    <border>
      <left/>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thin">
        <color auto="1"/>
      </right>
      <top style="thin">
        <color auto="1"/>
      </top>
      <bottom/>
      <diagonal/>
    </border>
    <border>
      <left style="medium">
        <color auto="1"/>
      </left>
      <right/>
      <top style="thin">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medium">
        <color auto="1"/>
      </bottom>
      <diagonal/>
    </border>
    <border>
      <left/>
      <right/>
      <top style="medium">
        <color auto="1"/>
      </top>
      <bottom/>
      <diagonal/>
    </border>
    <border>
      <left style="medium">
        <color auto="1"/>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right style="thin">
        <color auto="1"/>
      </right>
      <top/>
      <bottom/>
      <diagonal/>
    </border>
    <border>
      <left/>
      <right/>
      <top style="medium">
        <color auto="1"/>
      </top>
      <bottom style="thin">
        <color auto="1"/>
      </bottom>
      <diagonal/>
    </border>
    <border>
      <left style="medium">
        <color auto="1"/>
      </left>
      <right/>
      <top/>
      <bottom/>
      <diagonal/>
    </border>
    <border>
      <left/>
      <right style="medium">
        <color auto="1"/>
      </right>
      <top/>
      <bottom/>
      <diagonal/>
    </border>
    <border>
      <left style="medium">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thin">
        <color auto="1"/>
      </right>
      <top/>
      <bottom style="medium">
        <color auto="1"/>
      </bottom>
      <diagonal/>
    </border>
    <border>
      <left style="thin">
        <color auto="1"/>
      </left>
      <right style="medium">
        <color auto="1"/>
      </right>
      <top/>
      <bottom style="medium">
        <color auto="1"/>
      </bottom>
      <diagonal/>
    </border>
    <border>
      <left/>
      <right/>
      <top/>
      <bottom style="medium">
        <color auto="1"/>
      </bottom>
      <diagonal/>
    </border>
    <border>
      <left/>
      <right style="thin">
        <color auto="1"/>
      </right>
      <top style="thin">
        <color auto="1"/>
      </top>
      <bottom style="medium">
        <color auto="1"/>
      </bottom>
      <diagonal/>
    </border>
  </borders>
  <cellStyleXfs count="39">
    <xf numFmtId="0" fontId="0" fillId="0" borderId="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cellStyleXfs>
  <cellXfs count="333">
    <xf numFmtId="0" fontId="0" fillId="0" borderId="0" xfId="0"/>
    <xf numFmtId="0" fontId="7" fillId="0" borderId="0" xfId="0" applyFont="1" applyAlignment="1" applyProtection="1">
      <alignment horizontal="center" vertical="center"/>
    </xf>
    <xf numFmtId="0" fontId="8" fillId="0" borderId="0" xfId="0" applyFont="1" applyBorder="1" applyAlignment="1" applyProtection="1">
      <alignment horizontal="center" vertical="center"/>
    </xf>
    <xf numFmtId="1" fontId="8" fillId="0" borderId="0" xfId="0" applyNumberFormat="1" applyFont="1" applyBorder="1" applyAlignment="1" applyProtection="1">
      <alignment horizontal="center" vertical="center"/>
    </xf>
    <xf numFmtId="0" fontId="8" fillId="0" borderId="0" xfId="0" applyFont="1" applyAlignment="1" applyProtection="1">
      <alignment horizontal="center" vertical="center"/>
    </xf>
    <xf numFmtId="1" fontId="8" fillId="0" borderId="17" xfId="0" applyNumberFormat="1"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8" xfId="0" applyFont="1" applyBorder="1" applyAlignment="1" applyProtection="1">
      <alignment horizontal="center" vertical="center"/>
    </xf>
    <xf numFmtId="0" fontId="8" fillId="0" borderId="17" xfId="0" applyFont="1" applyBorder="1" applyAlignment="1" applyProtection="1">
      <alignment horizontal="center" vertical="center"/>
    </xf>
    <xf numFmtId="0" fontId="4" fillId="0" borderId="0" xfId="0" applyFont="1" applyAlignment="1" applyProtection="1">
      <alignment vertical="center"/>
    </xf>
    <xf numFmtId="0" fontId="7" fillId="0" borderId="0" xfId="0" applyFont="1" applyBorder="1" applyAlignment="1" applyProtection="1">
      <alignment vertical="center"/>
    </xf>
    <xf numFmtId="0" fontId="4" fillId="0" borderId="3" xfId="0" applyFont="1" applyBorder="1" applyAlignment="1" applyProtection="1">
      <alignment horizontal="left" vertical="center"/>
    </xf>
    <xf numFmtId="0" fontId="4" fillId="0" borderId="0" xfId="0" applyFont="1" applyBorder="1" applyAlignment="1" applyProtection="1">
      <alignment vertical="center"/>
    </xf>
    <xf numFmtId="0" fontId="3" fillId="0" borderId="3" xfId="0" applyFont="1" applyFill="1" applyBorder="1" applyAlignment="1" applyProtection="1">
      <alignment horizontal="center" vertical="center"/>
    </xf>
    <xf numFmtId="0" fontId="6" fillId="0" borderId="0" xfId="0" applyFont="1" applyAlignment="1" applyProtection="1">
      <alignment horizontal="center" vertical="center"/>
    </xf>
    <xf numFmtId="0" fontId="4" fillId="0" borderId="0" xfId="0" applyFont="1" applyAlignment="1" applyProtection="1">
      <alignment horizontal="right" vertical="center"/>
    </xf>
    <xf numFmtId="0" fontId="3" fillId="0" borderId="0" xfId="0" applyFont="1" applyAlignment="1" applyProtection="1">
      <alignment horizontal="right" vertical="center" indent="1"/>
    </xf>
    <xf numFmtId="0" fontId="6" fillId="0" borderId="0" xfId="0" applyFont="1" applyAlignment="1" applyProtection="1">
      <alignment vertical="center"/>
    </xf>
    <xf numFmtId="0" fontId="3" fillId="0" borderId="0" xfId="0" applyFont="1" applyAlignment="1" applyProtection="1">
      <alignment vertical="center"/>
    </xf>
    <xf numFmtId="164" fontId="6" fillId="4" borderId="7" xfId="0" applyNumberFormat="1" applyFont="1" applyFill="1" applyBorder="1" applyAlignment="1" applyProtection="1">
      <alignment horizontal="right" vertical="center" indent="1"/>
    </xf>
    <xf numFmtId="0" fontId="5" fillId="0" borderId="0" xfId="0" applyFont="1" applyBorder="1" applyAlignment="1" applyProtection="1">
      <alignment vertical="center"/>
    </xf>
    <xf numFmtId="164" fontId="6" fillId="4" borderId="4" xfId="0" applyNumberFormat="1" applyFont="1" applyFill="1" applyBorder="1" applyAlignment="1" applyProtection="1">
      <alignment horizontal="right" vertical="center" indent="1"/>
    </xf>
    <xf numFmtId="0" fontId="4" fillId="0" borderId="20" xfId="0" applyFont="1" applyBorder="1" applyAlignment="1" applyProtection="1">
      <alignment horizontal="left" vertical="center"/>
    </xf>
    <xf numFmtId="0" fontId="8" fillId="0" borderId="22" xfId="0" applyFont="1" applyBorder="1" applyAlignment="1" applyProtection="1">
      <alignment horizontal="center" vertical="center"/>
    </xf>
    <xf numFmtId="0" fontId="4" fillId="0" borderId="9" xfId="0" applyFont="1" applyBorder="1" applyAlignment="1" applyProtection="1">
      <alignment horizontal="left" vertical="center"/>
    </xf>
    <xf numFmtId="1" fontId="5" fillId="0" borderId="0" xfId="0" applyNumberFormat="1" applyFont="1" applyBorder="1" applyAlignment="1" applyProtection="1">
      <alignment horizontal="center" vertical="center"/>
    </xf>
    <xf numFmtId="0" fontId="0" fillId="0" borderId="0" xfId="0" applyAlignment="1">
      <alignment vertical="top"/>
    </xf>
    <xf numFmtId="0" fontId="1" fillId="0" borderId="4" xfId="0" applyFont="1" applyBorder="1" applyAlignment="1">
      <alignment horizontal="right" vertical="top" indent="1"/>
    </xf>
    <xf numFmtId="0" fontId="1" fillId="0" borderId="0" xfId="0" applyFont="1" applyAlignment="1">
      <alignment horizontal="right" vertical="top" indent="1"/>
    </xf>
    <xf numFmtId="0" fontId="10" fillId="2" borderId="1" xfId="0" applyFont="1" applyFill="1" applyBorder="1" applyAlignment="1">
      <alignment vertical="top" wrapText="1"/>
    </xf>
    <xf numFmtId="0" fontId="0" fillId="0" borderId="0" xfId="0" applyFont="1" applyAlignment="1">
      <alignment vertical="top" wrapText="1"/>
    </xf>
    <xf numFmtId="0" fontId="0" fillId="0" borderId="4" xfId="0" applyFont="1" applyBorder="1" applyAlignment="1">
      <alignment horizontal="left" vertical="top" wrapText="1"/>
    </xf>
    <xf numFmtId="0" fontId="12" fillId="0" borderId="4" xfId="0" applyFont="1" applyBorder="1" applyAlignment="1">
      <alignment horizontal="left" vertical="top" wrapText="1"/>
    </xf>
    <xf numFmtId="0" fontId="11" fillId="0" borderId="4" xfId="0" applyFont="1" applyBorder="1" applyAlignment="1">
      <alignment horizontal="left" vertical="top" wrapText="1"/>
    </xf>
    <xf numFmtId="0" fontId="1" fillId="2" borderId="1" xfId="0" applyFont="1" applyFill="1" applyBorder="1" applyAlignment="1">
      <alignment horizontal="right" vertical="top" indent="1"/>
    </xf>
    <xf numFmtId="0" fontId="3" fillId="0" borderId="14"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9" fillId="0" borderId="0" xfId="0" applyFont="1" applyAlignment="1" applyProtection="1">
      <alignment horizontal="center" vertical="center"/>
    </xf>
    <xf numFmtId="0" fontId="8" fillId="0" borderId="23" xfId="0" applyFont="1" applyBorder="1" applyAlignment="1" applyProtection="1">
      <alignment horizontal="right" vertical="center" indent="1"/>
    </xf>
    <xf numFmtId="0" fontId="4" fillId="0" borderId="29" xfId="0" applyFont="1" applyBorder="1" applyAlignment="1" applyProtection="1">
      <alignment horizontal="left" vertical="center"/>
    </xf>
    <xf numFmtId="0" fontId="4" fillId="0" borderId="30" xfId="0" applyFont="1" applyBorder="1" applyAlignment="1" applyProtection="1">
      <alignment horizontal="left" vertical="center"/>
    </xf>
    <xf numFmtId="0" fontId="4" fillId="0" borderId="28" xfId="0" applyFont="1" applyBorder="1" applyAlignment="1" applyProtection="1">
      <alignment horizontal="left" vertical="center"/>
    </xf>
    <xf numFmtId="0" fontId="3" fillId="0" borderId="12" xfId="0" applyFont="1" applyFill="1" applyBorder="1" applyAlignment="1" applyProtection="1">
      <alignment horizontal="center" vertical="center"/>
    </xf>
    <xf numFmtId="0" fontId="3" fillId="0" borderId="28" xfId="0" applyFont="1" applyFill="1" applyBorder="1" applyAlignment="1" applyProtection="1">
      <alignment horizontal="center" vertical="center"/>
    </xf>
    <xf numFmtId="0" fontId="3" fillId="0" borderId="29" xfId="0"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0" fontId="8" fillId="0" borderId="28" xfId="0" applyFont="1" applyFill="1" applyBorder="1" applyAlignment="1" applyProtection="1">
      <alignment horizontal="center" vertical="center"/>
    </xf>
    <xf numFmtId="0" fontId="8" fillId="0" borderId="29" xfId="0" applyFont="1" applyFill="1" applyBorder="1" applyAlignment="1" applyProtection="1">
      <alignment horizontal="center" vertical="center"/>
    </xf>
    <xf numFmtId="0" fontId="8" fillId="0" borderId="14" xfId="0"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8" fillId="0" borderId="24" xfId="0" applyFont="1" applyFill="1" applyBorder="1" applyAlignment="1" applyProtection="1">
      <alignment horizontal="center" vertical="center"/>
    </xf>
    <xf numFmtId="0" fontId="8" fillId="0" borderId="33" xfId="0" applyFont="1" applyFill="1" applyBorder="1" applyAlignment="1" applyProtection="1">
      <alignment horizontal="center" vertical="center"/>
    </xf>
    <xf numFmtId="0" fontId="8" fillId="0" borderId="31" xfId="0" applyFont="1" applyFill="1" applyBorder="1" applyAlignment="1" applyProtection="1">
      <alignment horizontal="center" vertical="center"/>
    </xf>
    <xf numFmtId="0" fontId="5" fillId="0" borderId="3" xfId="0" applyFont="1" applyFill="1" applyBorder="1" applyAlignment="1" applyProtection="1">
      <alignment horizontal="left" vertical="center"/>
    </xf>
    <xf numFmtId="0" fontId="5" fillId="0" borderId="20" xfId="0" applyFont="1" applyFill="1" applyBorder="1" applyAlignment="1" applyProtection="1">
      <alignment horizontal="left" vertical="center"/>
    </xf>
    <xf numFmtId="0" fontId="5" fillId="0" borderId="9" xfId="0" applyFont="1" applyFill="1" applyBorder="1" applyAlignment="1" applyProtection="1">
      <alignment horizontal="left" vertical="center"/>
    </xf>
    <xf numFmtId="1" fontId="8" fillId="0" borderId="12" xfId="0" applyNumberFormat="1" applyFont="1" applyFill="1" applyBorder="1" applyAlignment="1" applyProtection="1">
      <alignment horizontal="center" vertical="center"/>
    </xf>
    <xf numFmtId="0" fontId="6" fillId="0" borderId="6" xfId="0" applyFont="1" applyBorder="1" applyAlignment="1" applyProtection="1">
      <alignment horizontal="center" vertical="center"/>
    </xf>
    <xf numFmtId="0" fontId="1" fillId="0" borderId="6" xfId="0" applyFont="1" applyBorder="1" applyAlignment="1">
      <alignment vertical="center"/>
    </xf>
    <xf numFmtId="0" fontId="3" fillId="0" borderId="0" xfId="0" applyFont="1" applyFill="1" applyAlignment="1" applyProtection="1">
      <alignment vertical="center"/>
    </xf>
    <xf numFmtId="0" fontId="6" fillId="0" borderId="0" xfId="0" applyFont="1" applyFill="1" applyAlignment="1" applyProtection="1">
      <alignment vertical="center"/>
    </xf>
    <xf numFmtId="0" fontId="9" fillId="0" borderId="0" xfId="0" applyFont="1" applyFill="1" applyAlignment="1" applyProtection="1">
      <alignment horizontal="center" vertical="center"/>
    </xf>
    <xf numFmtId="1" fontId="5" fillId="0" borderId="2" xfId="0" applyNumberFormat="1" applyFont="1" applyBorder="1" applyAlignment="1" applyProtection="1">
      <alignment horizontal="right" vertical="center" indent="1"/>
    </xf>
    <xf numFmtId="1" fontId="5" fillId="0" borderId="1" xfId="0" applyNumberFormat="1" applyFont="1" applyBorder="1" applyAlignment="1" applyProtection="1">
      <alignment horizontal="right" vertical="center" indent="1"/>
    </xf>
    <xf numFmtId="1" fontId="5" fillId="0" borderId="0" xfId="0" applyNumberFormat="1" applyFont="1" applyBorder="1" applyAlignment="1" applyProtection="1">
      <alignment horizontal="right" vertical="center" indent="1"/>
    </xf>
    <xf numFmtId="1" fontId="5" fillId="0" borderId="0" xfId="0" applyNumberFormat="1" applyFont="1" applyFill="1" applyBorder="1" applyAlignment="1" applyProtection="1">
      <alignment horizontal="right" vertical="center" indent="1"/>
    </xf>
    <xf numFmtId="0" fontId="5" fillId="0" borderId="0" xfId="0" applyFont="1" applyAlignment="1" applyProtection="1">
      <alignment vertical="center"/>
    </xf>
    <xf numFmtId="0" fontId="5" fillId="0" borderId="0" xfId="0" applyFont="1" applyAlignment="1" applyProtection="1">
      <alignment horizontal="center" vertical="center"/>
    </xf>
    <xf numFmtId="1" fontId="8" fillId="0" borderId="0" xfId="0" applyNumberFormat="1" applyFont="1" applyBorder="1" applyAlignment="1" applyProtection="1">
      <alignment horizontal="right" vertical="center" indent="1"/>
    </xf>
    <xf numFmtId="0" fontId="14" fillId="0" borderId="22" xfId="0" applyFont="1" applyBorder="1" applyAlignment="1" applyProtection="1">
      <alignment horizontal="left" vertical="center"/>
    </xf>
    <xf numFmtId="0" fontId="8" fillId="0" borderId="0" xfId="0" applyFont="1" applyAlignment="1" applyProtection="1">
      <alignment horizontal="right" vertical="center" indent="1"/>
    </xf>
    <xf numFmtId="0" fontId="8" fillId="0" borderId="0" xfId="0" applyFont="1" applyBorder="1" applyAlignment="1" applyProtection="1">
      <alignment vertical="center"/>
    </xf>
    <xf numFmtId="0" fontId="8" fillId="3" borderId="15" xfId="0" applyFont="1" applyFill="1" applyBorder="1" applyAlignment="1" applyProtection="1">
      <alignment horizontal="center" vertical="center"/>
    </xf>
    <xf numFmtId="0" fontId="3" fillId="3" borderId="5" xfId="0" applyFont="1" applyFill="1" applyBorder="1" applyAlignment="1" applyProtection="1">
      <alignment vertical="center"/>
    </xf>
    <xf numFmtId="0" fontId="3" fillId="3" borderId="11" xfId="0" applyFont="1" applyFill="1" applyBorder="1" applyAlignment="1" applyProtection="1">
      <alignment vertical="center"/>
    </xf>
    <xf numFmtId="0" fontId="3" fillId="3" borderId="10" xfId="0" applyFont="1" applyFill="1" applyBorder="1" applyAlignment="1" applyProtection="1">
      <alignment vertical="center"/>
    </xf>
    <xf numFmtId="0" fontId="8" fillId="3" borderId="35" xfId="0" applyFont="1" applyFill="1" applyBorder="1" applyAlignment="1" applyProtection="1">
      <alignment vertical="center"/>
    </xf>
    <xf numFmtId="0" fontId="3" fillId="5" borderId="15" xfId="0" applyFont="1" applyFill="1" applyBorder="1" applyAlignment="1" applyProtection="1">
      <alignment horizontal="center" vertical="center"/>
    </xf>
    <xf numFmtId="0" fontId="3" fillId="5" borderId="10" xfId="0" applyFont="1" applyFill="1" applyBorder="1" applyAlignment="1" applyProtection="1">
      <alignment horizontal="center" vertical="center"/>
    </xf>
    <xf numFmtId="0" fontId="3" fillId="6" borderId="15" xfId="0" applyFont="1" applyFill="1" applyBorder="1" applyAlignment="1" applyProtection="1">
      <alignment horizontal="center" vertical="center"/>
    </xf>
    <xf numFmtId="0" fontId="3" fillId="6" borderId="5" xfId="0" applyFont="1" applyFill="1" applyBorder="1" applyAlignment="1" applyProtection="1">
      <alignment horizontal="center" vertical="center"/>
    </xf>
    <xf numFmtId="0" fontId="3" fillId="6" borderId="10"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8" fillId="0" borderId="0" xfId="0" applyFont="1" applyAlignment="1" applyProtection="1">
      <alignment vertical="center"/>
    </xf>
    <xf numFmtId="0" fontId="3" fillId="0" borderId="37" xfId="0" applyFont="1" applyBorder="1" applyAlignment="1" applyProtection="1">
      <alignment vertical="center"/>
    </xf>
    <xf numFmtId="0" fontId="3" fillId="0" borderId="37" xfId="0" applyFont="1" applyFill="1" applyBorder="1" applyAlignment="1" applyProtection="1">
      <alignment vertical="center"/>
    </xf>
    <xf numFmtId="0" fontId="3" fillId="0" borderId="38" xfId="0" applyFont="1" applyBorder="1" applyAlignment="1" applyProtection="1">
      <alignment vertical="center"/>
    </xf>
    <xf numFmtId="0" fontId="15" fillId="0" borderId="36" xfId="0" applyFont="1" applyBorder="1" applyAlignment="1" applyProtection="1">
      <alignment vertical="center"/>
    </xf>
    <xf numFmtId="0" fontId="3" fillId="7" borderId="15" xfId="0" applyFont="1" applyFill="1" applyBorder="1" applyAlignment="1" applyProtection="1">
      <alignment horizontal="center" vertical="center"/>
    </xf>
    <xf numFmtId="0" fontId="3" fillId="7" borderId="5" xfId="0" applyFont="1" applyFill="1" applyBorder="1" applyAlignment="1" applyProtection="1">
      <alignment horizontal="center" vertical="center"/>
    </xf>
    <xf numFmtId="0" fontId="3" fillId="7" borderId="10" xfId="0" applyFont="1" applyFill="1" applyBorder="1" applyAlignment="1" applyProtection="1">
      <alignment horizontal="center" vertical="center"/>
    </xf>
    <xf numFmtId="0" fontId="3" fillId="8" borderId="15" xfId="0" applyFont="1" applyFill="1" applyBorder="1" applyAlignment="1" applyProtection="1">
      <alignment horizontal="center" vertical="center"/>
    </xf>
    <xf numFmtId="0" fontId="3" fillId="8" borderId="5" xfId="0" applyFont="1" applyFill="1" applyBorder="1" applyAlignment="1" applyProtection="1">
      <alignment horizontal="center" vertical="center"/>
    </xf>
    <xf numFmtId="0" fontId="3" fillId="8" borderId="10" xfId="0" applyFont="1" applyFill="1" applyBorder="1" applyAlignment="1" applyProtection="1">
      <alignment horizontal="center" vertical="center"/>
    </xf>
    <xf numFmtId="0" fontId="0" fillId="0" borderId="34" xfId="0" applyFont="1" applyBorder="1" applyAlignment="1">
      <alignment vertical="center"/>
    </xf>
    <xf numFmtId="0" fontId="3" fillId="0" borderId="25" xfId="0" applyFont="1" applyBorder="1" applyAlignment="1" applyProtection="1">
      <alignment vertical="center"/>
    </xf>
    <xf numFmtId="0" fontId="2" fillId="0" borderId="34" xfId="0" applyFont="1" applyBorder="1" applyAlignment="1">
      <alignment vertical="center"/>
    </xf>
    <xf numFmtId="0" fontId="1" fillId="2" borderId="34" xfId="0" applyFont="1" applyFill="1" applyBorder="1" applyAlignment="1">
      <alignment vertical="center"/>
    </xf>
    <xf numFmtId="0" fontId="3" fillId="2" borderId="4" xfId="0" applyFont="1" applyFill="1" applyBorder="1" applyAlignment="1" applyProtection="1">
      <alignment vertical="center"/>
    </xf>
    <xf numFmtId="0" fontId="1" fillId="2" borderId="4" xfId="0" applyFont="1" applyFill="1" applyBorder="1" applyAlignment="1">
      <alignment vertical="center"/>
    </xf>
    <xf numFmtId="0" fontId="6" fillId="2" borderId="4" xfId="0" applyFont="1" applyFill="1" applyBorder="1" applyAlignment="1" applyProtection="1">
      <alignment vertical="center"/>
    </xf>
    <xf numFmtId="0" fontId="6" fillId="2" borderId="25" xfId="0" applyFont="1" applyFill="1" applyBorder="1" applyAlignment="1" applyProtection="1">
      <alignment vertical="center"/>
    </xf>
    <xf numFmtId="0" fontId="3" fillId="2" borderId="25" xfId="0" applyFont="1" applyFill="1" applyBorder="1" applyAlignment="1" applyProtection="1">
      <alignment vertical="center"/>
    </xf>
    <xf numFmtId="0" fontId="3" fillId="0" borderId="1" xfId="0" applyFont="1" applyBorder="1" applyAlignment="1" applyProtection="1">
      <alignment vertical="center"/>
    </xf>
    <xf numFmtId="0" fontId="17" fillId="4" borderId="34" xfId="0" applyFont="1" applyFill="1" applyBorder="1" applyAlignment="1">
      <alignment vertical="center"/>
    </xf>
    <xf numFmtId="0" fontId="8" fillId="4" borderId="25" xfId="0" applyFont="1" applyFill="1" applyBorder="1" applyAlignment="1" applyProtection="1">
      <alignment vertical="center"/>
    </xf>
    <xf numFmtId="0" fontId="17" fillId="4" borderId="6" xfId="0" applyFont="1" applyFill="1" applyBorder="1" applyAlignment="1">
      <alignment vertical="center"/>
    </xf>
    <xf numFmtId="0" fontId="8" fillId="4" borderId="4" xfId="0" applyFont="1" applyFill="1" applyBorder="1" applyAlignment="1" applyProtection="1">
      <alignment vertical="center"/>
    </xf>
    <xf numFmtId="0" fontId="17" fillId="4" borderId="4" xfId="0" applyFont="1" applyFill="1" applyBorder="1" applyAlignment="1">
      <alignment vertical="center"/>
    </xf>
    <xf numFmtId="0" fontId="16" fillId="0" borderId="16" xfId="0" applyFont="1" applyBorder="1" applyAlignment="1" applyProtection="1">
      <alignment vertical="center"/>
    </xf>
    <xf numFmtId="0" fontId="16" fillId="0" borderId="19" xfId="0" applyFont="1" applyBorder="1" applyAlignment="1" applyProtection="1">
      <alignment vertical="center"/>
    </xf>
    <xf numFmtId="0" fontId="16" fillId="0" borderId="0" xfId="0" applyFont="1" applyBorder="1" applyAlignment="1" applyProtection="1">
      <alignment vertical="center"/>
    </xf>
    <xf numFmtId="0" fontId="16" fillId="0" borderId="23" xfId="0" applyFont="1" applyBorder="1" applyAlignment="1" applyProtection="1">
      <alignment vertical="center"/>
    </xf>
    <xf numFmtId="0" fontId="18" fillId="0" borderId="18" xfId="0" applyFont="1" applyBorder="1" applyAlignment="1" applyProtection="1">
      <alignment horizontal="left" vertical="center"/>
    </xf>
    <xf numFmtId="0" fontId="18" fillId="0" borderId="22" xfId="0" applyFont="1" applyBorder="1" applyAlignment="1" applyProtection="1">
      <alignment horizontal="left" vertical="center"/>
    </xf>
    <xf numFmtId="0" fontId="8" fillId="0" borderId="0" xfId="0" applyFont="1" applyAlignment="1" applyProtection="1">
      <alignment horizontal="center" vertical="center" textRotation="90"/>
    </xf>
    <xf numFmtId="0" fontId="5" fillId="0" borderId="3" xfId="0" applyFont="1" applyBorder="1" applyAlignment="1" applyProtection="1">
      <alignment horizontal="left" vertical="center"/>
    </xf>
    <xf numFmtId="0" fontId="5" fillId="0" borderId="20" xfId="0" applyFont="1" applyBorder="1" applyAlignment="1" applyProtection="1">
      <alignment horizontal="left" vertical="center"/>
    </xf>
    <xf numFmtId="0" fontId="5" fillId="0" borderId="9" xfId="0" applyFont="1" applyBorder="1" applyAlignment="1" applyProtection="1">
      <alignment horizontal="left" vertical="center"/>
    </xf>
    <xf numFmtId="0" fontId="5" fillId="0" borderId="31" xfId="0" applyFont="1" applyBorder="1" applyAlignment="1" applyProtection="1">
      <alignment horizontal="left" vertical="center"/>
    </xf>
    <xf numFmtId="0" fontId="5" fillId="0" borderId="32" xfId="0" applyFont="1" applyBorder="1" applyAlignment="1" applyProtection="1">
      <alignment horizontal="left" vertical="center"/>
    </xf>
    <xf numFmtId="0" fontId="5" fillId="0" borderId="33" xfId="0" applyFont="1" applyBorder="1" applyAlignment="1" applyProtection="1">
      <alignment horizontal="left" vertical="center"/>
    </xf>
    <xf numFmtId="0" fontId="5" fillId="0" borderId="0" xfId="0" applyFont="1" applyFill="1" applyBorder="1" applyAlignment="1" applyProtection="1">
      <alignment vertical="center"/>
    </xf>
    <xf numFmtId="0" fontId="4" fillId="0" borderId="0" xfId="0" applyFont="1" applyFill="1" applyBorder="1" applyAlignment="1" applyProtection="1">
      <alignment vertical="center"/>
    </xf>
    <xf numFmtId="164" fontId="6" fillId="4" borderId="21" xfId="0" applyNumberFormat="1" applyFont="1" applyFill="1" applyBorder="1" applyAlignment="1" applyProtection="1">
      <alignment horizontal="right" vertical="center" indent="1"/>
    </xf>
    <xf numFmtId="164" fontId="6" fillId="4" borderId="1" xfId="0" applyNumberFormat="1" applyFont="1" applyFill="1" applyBorder="1" applyAlignment="1" applyProtection="1">
      <alignment horizontal="right" vertical="center" indent="1"/>
    </xf>
    <xf numFmtId="164" fontId="6" fillId="4" borderId="40" xfId="0" applyNumberFormat="1" applyFont="1" applyFill="1" applyBorder="1" applyAlignment="1" applyProtection="1">
      <alignment horizontal="right" vertical="center" indent="1"/>
    </xf>
    <xf numFmtId="1" fontId="8" fillId="4" borderId="1" xfId="0" applyNumberFormat="1" applyFont="1" applyFill="1" applyBorder="1" applyAlignment="1" applyProtection="1">
      <alignment horizontal="right" vertical="center" indent="1"/>
    </xf>
    <xf numFmtId="1" fontId="6" fillId="0" borderId="39" xfId="0" applyNumberFormat="1" applyFont="1" applyFill="1" applyBorder="1" applyAlignment="1" applyProtection="1">
      <alignment horizontal="center" vertical="center"/>
    </xf>
    <xf numFmtId="1" fontId="6" fillId="0" borderId="40" xfId="0" applyNumberFormat="1" applyFont="1" applyFill="1" applyBorder="1" applyAlignment="1" applyProtection="1">
      <alignment horizontal="center" vertical="center"/>
    </xf>
    <xf numFmtId="1" fontId="6" fillId="0" borderId="1" xfId="0" applyNumberFormat="1" applyFont="1" applyFill="1" applyBorder="1" applyAlignment="1" applyProtection="1">
      <alignment horizontal="center" vertical="center"/>
    </xf>
    <xf numFmtId="1" fontId="6" fillId="0" borderId="24" xfId="0" applyNumberFormat="1" applyFont="1" applyFill="1" applyBorder="1" applyAlignment="1" applyProtection="1">
      <alignment horizontal="center" vertical="center"/>
    </xf>
    <xf numFmtId="1" fontId="6" fillId="0" borderId="33" xfId="0" applyNumberFormat="1" applyFont="1" applyFill="1" applyBorder="1" applyAlignment="1" applyProtection="1">
      <alignment horizontal="center" vertical="center"/>
    </xf>
    <xf numFmtId="0" fontId="8" fillId="2" borderId="14" xfId="0" applyFont="1" applyFill="1" applyBorder="1" applyAlignment="1" applyProtection="1">
      <alignment horizontal="center" vertical="center"/>
    </xf>
    <xf numFmtId="0" fontId="4" fillId="0" borderId="6" xfId="0" applyFont="1" applyBorder="1" applyAlignment="1" applyProtection="1">
      <alignment horizontal="left" vertical="center"/>
    </xf>
    <xf numFmtId="0" fontId="4" fillId="0" borderId="25" xfId="0" applyFont="1" applyBorder="1" applyAlignment="1" applyProtection="1">
      <alignment horizontal="left" vertical="center"/>
    </xf>
    <xf numFmtId="0" fontId="4" fillId="0" borderId="8" xfId="0" applyFont="1" applyBorder="1" applyAlignment="1" applyProtection="1">
      <alignment horizontal="left" vertical="center"/>
    </xf>
    <xf numFmtId="1" fontId="5" fillId="0" borderId="4" xfId="0" applyNumberFormat="1" applyFont="1" applyBorder="1" applyAlignment="1" applyProtection="1">
      <alignment horizontal="right" vertical="center" indent="1"/>
    </xf>
    <xf numFmtId="0" fontId="8" fillId="2" borderId="17" xfId="0"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0" fontId="8" fillId="0" borderId="17"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5" fillId="0" borderId="29" xfId="0" applyFont="1" applyBorder="1" applyAlignment="1" applyProtection="1">
      <alignment horizontal="left" vertical="center"/>
    </xf>
    <xf numFmtId="0" fontId="5" fillId="0" borderId="30" xfId="0" applyFont="1" applyBorder="1" applyAlignment="1" applyProtection="1">
      <alignment horizontal="left" vertical="center"/>
    </xf>
    <xf numFmtId="0" fontId="5" fillId="0" borderId="28" xfId="0" applyFont="1" applyBorder="1" applyAlignment="1" applyProtection="1">
      <alignment horizontal="left" vertical="center"/>
    </xf>
    <xf numFmtId="0" fontId="8" fillId="2" borderId="12" xfId="0" applyFont="1" applyFill="1" applyBorder="1" applyAlignment="1" applyProtection="1">
      <alignment horizontal="center" vertical="center"/>
    </xf>
    <xf numFmtId="0" fontId="8" fillId="2" borderId="24" xfId="0" applyFont="1" applyFill="1" applyBorder="1" applyAlignment="1" applyProtection="1">
      <alignment horizontal="center" vertical="center"/>
    </xf>
    <xf numFmtId="20" fontId="6" fillId="0" borderId="17" xfId="0" applyNumberFormat="1" applyFont="1" applyBorder="1" applyAlignment="1" applyProtection="1">
      <alignment horizontal="center" vertical="center"/>
    </xf>
    <xf numFmtId="0" fontId="4" fillId="0" borderId="31" xfId="0" applyFont="1" applyBorder="1" applyAlignment="1" applyProtection="1">
      <alignment horizontal="left" vertical="center"/>
    </xf>
    <xf numFmtId="0" fontId="4" fillId="0" borderId="32" xfId="0" applyFont="1" applyBorder="1" applyAlignment="1" applyProtection="1">
      <alignment horizontal="left" vertical="center"/>
    </xf>
    <xf numFmtId="0" fontId="4" fillId="0" borderId="33" xfId="0" applyFont="1" applyBorder="1" applyAlignment="1" applyProtection="1">
      <alignment horizontal="left" vertical="center"/>
    </xf>
    <xf numFmtId="0" fontId="3" fillId="2" borderId="24" xfId="0" applyFont="1" applyFill="1" applyBorder="1" applyAlignment="1" applyProtection="1">
      <alignment horizontal="center" vertical="center"/>
    </xf>
    <xf numFmtId="0" fontId="3" fillId="0" borderId="33" xfId="0" applyFont="1" applyFill="1" applyBorder="1" applyAlignment="1" applyProtection="1">
      <alignment horizontal="center" vertical="center"/>
    </xf>
    <xf numFmtId="0" fontId="3" fillId="0" borderId="24" xfId="0" applyFont="1" applyFill="1" applyBorder="1" applyAlignment="1" applyProtection="1">
      <alignment horizontal="center" vertical="center"/>
    </xf>
    <xf numFmtId="0" fontId="3" fillId="0" borderId="31" xfId="0" applyFont="1" applyFill="1" applyBorder="1" applyAlignment="1" applyProtection="1">
      <alignment horizontal="center" vertical="center"/>
    </xf>
    <xf numFmtId="0" fontId="3" fillId="2" borderId="17"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1" fontId="8" fillId="4" borderId="7" xfId="0" applyNumberFormat="1" applyFont="1" applyFill="1" applyBorder="1" applyAlignment="1" applyProtection="1">
      <alignment horizontal="right" vertical="center" indent="1"/>
    </xf>
    <xf numFmtId="0" fontId="3" fillId="2" borderId="8"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2" borderId="28" xfId="0" applyFont="1" applyFill="1" applyBorder="1" applyAlignment="1" applyProtection="1">
      <alignment horizontal="center" vertical="center"/>
    </xf>
    <xf numFmtId="0" fontId="3" fillId="2" borderId="29" xfId="0" applyFont="1" applyFill="1" applyBorder="1" applyAlignment="1" applyProtection="1">
      <alignment horizontal="center" vertical="center"/>
    </xf>
    <xf numFmtId="0" fontId="3" fillId="2" borderId="33" xfId="0" applyFont="1" applyFill="1" applyBorder="1" applyAlignment="1" applyProtection="1">
      <alignment horizontal="center" vertical="center"/>
    </xf>
    <xf numFmtId="0" fontId="3" fillId="2" borderId="31" xfId="0" applyFont="1" applyFill="1" applyBorder="1" applyAlignment="1" applyProtection="1">
      <alignment horizontal="center" vertical="center"/>
    </xf>
    <xf numFmtId="0" fontId="8" fillId="2" borderId="28" xfId="0" applyFont="1" applyFill="1" applyBorder="1" applyAlignment="1" applyProtection="1">
      <alignment horizontal="center" vertical="center"/>
    </xf>
    <xf numFmtId="0" fontId="8" fillId="2" borderId="29"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0" fontId="8" fillId="2" borderId="3" xfId="0" applyFont="1" applyFill="1" applyBorder="1" applyAlignment="1" applyProtection="1">
      <alignment horizontal="center" vertical="center"/>
    </xf>
    <xf numFmtId="0" fontId="8" fillId="2" borderId="33" xfId="0" applyFont="1" applyFill="1" applyBorder="1" applyAlignment="1" applyProtection="1">
      <alignment horizontal="center" vertical="center"/>
    </xf>
    <xf numFmtId="0" fontId="8" fillId="2" borderId="31" xfId="0" applyFont="1" applyFill="1" applyBorder="1" applyAlignment="1" applyProtection="1">
      <alignment horizontal="center" vertical="center"/>
    </xf>
    <xf numFmtId="0" fontId="5" fillId="0" borderId="6" xfId="0" applyFont="1" applyBorder="1" applyAlignment="1" applyProtection="1">
      <alignment horizontal="left" vertical="center"/>
    </xf>
    <xf numFmtId="0" fontId="5" fillId="0" borderId="25" xfId="0" applyFont="1" applyBorder="1" applyAlignment="1" applyProtection="1">
      <alignment horizontal="left" vertical="center"/>
    </xf>
    <xf numFmtId="0" fontId="5" fillId="0" borderId="8" xfId="0" applyFont="1" applyBorder="1" applyAlignment="1" applyProtection="1">
      <alignment horizontal="left" vertical="center"/>
    </xf>
    <xf numFmtId="0" fontId="8" fillId="2" borderId="6"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5" fillId="0" borderId="29" xfId="0" applyFont="1" applyFill="1" applyBorder="1" applyAlignment="1" applyProtection="1">
      <alignment horizontal="left" vertical="center"/>
    </xf>
    <xf numFmtId="0" fontId="5" fillId="0" borderId="30" xfId="0" applyFont="1" applyFill="1" applyBorder="1" applyAlignment="1" applyProtection="1">
      <alignment horizontal="left" vertical="center"/>
    </xf>
    <xf numFmtId="0" fontId="5" fillId="0" borderId="31" xfId="0" applyFont="1" applyFill="1" applyBorder="1" applyAlignment="1" applyProtection="1">
      <alignment horizontal="left" vertical="center"/>
    </xf>
    <xf numFmtId="0" fontId="5" fillId="0" borderId="32" xfId="0" applyFont="1" applyFill="1" applyBorder="1" applyAlignment="1" applyProtection="1">
      <alignment horizontal="left" vertical="center"/>
    </xf>
    <xf numFmtId="0" fontId="5" fillId="0" borderId="6" xfId="0" applyFont="1" applyFill="1" applyBorder="1" applyAlignment="1" applyProtection="1">
      <alignment horizontal="left" vertical="center"/>
    </xf>
    <xf numFmtId="0" fontId="5" fillId="0" borderId="25" xfId="0" applyFont="1" applyFill="1" applyBorder="1" applyAlignment="1" applyProtection="1">
      <alignment horizontal="left" vertical="center"/>
    </xf>
    <xf numFmtId="20" fontId="6" fillId="0" borderId="17" xfId="0" applyNumberFormat="1" applyFont="1" applyFill="1" applyBorder="1" applyAlignment="1" applyProtection="1">
      <alignment horizontal="center" vertical="center"/>
    </xf>
    <xf numFmtId="0" fontId="5" fillId="0" borderId="8" xfId="0" applyFont="1" applyFill="1" applyBorder="1" applyAlignment="1" applyProtection="1">
      <alignment horizontal="left" vertical="center"/>
    </xf>
    <xf numFmtId="1" fontId="5" fillId="0" borderId="4" xfId="0" applyNumberFormat="1" applyFont="1" applyFill="1" applyBorder="1" applyAlignment="1" applyProtection="1">
      <alignment horizontal="right" vertical="center" indent="1"/>
    </xf>
    <xf numFmtId="0" fontId="5" fillId="0" borderId="28" xfId="0" applyFont="1" applyFill="1" applyBorder="1" applyAlignment="1" applyProtection="1">
      <alignment horizontal="left" vertical="center"/>
    </xf>
    <xf numFmtId="1" fontId="5" fillId="0" borderId="2" xfId="0" applyNumberFormat="1" applyFont="1" applyFill="1" applyBorder="1" applyAlignment="1" applyProtection="1">
      <alignment horizontal="right" vertical="center" indent="1"/>
    </xf>
    <xf numFmtId="0" fontId="5" fillId="0" borderId="33" xfId="0" applyFont="1" applyFill="1" applyBorder="1" applyAlignment="1" applyProtection="1">
      <alignment horizontal="left" vertical="center"/>
    </xf>
    <xf numFmtId="1" fontId="5" fillId="0" borderId="1" xfId="0" applyNumberFormat="1" applyFont="1" applyFill="1" applyBorder="1" applyAlignment="1" applyProtection="1">
      <alignment horizontal="right" vertical="center" indent="1"/>
    </xf>
    <xf numFmtId="0" fontId="5" fillId="0" borderId="42" xfId="0" applyFont="1" applyFill="1" applyBorder="1" applyAlignment="1" applyProtection="1">
      <alignment horizontal="left" vertical="center"/>
    </xf>
    <xf numFmtId="0" fontId="5" fillId="0" borderId="43" xfId="0" applyFont="1" applyFill="1" applyBorder="1" applyAlignment="1" applyProtection="1">
      <alignment horizontal="left" vertical="center"/>
    </xf>
    <xf numFmtId="0" fontId="5" fillId="0" borderId="44" xfId="0" applyFont="1" applyFill="1" applyBorder="1" applyAlignment="1" applyProtection="1">
      <alignment horizontal="left" vertical="center"/>
    </xf>
    <xf numFmtId="1" fontId="5" fillId="0" borderId="45" xfId="0" applyNumberFormat="1" applyFont="1" applyFill="1" applyBorder="1" applyAlignment="1" applyProtection="1">
      <alignment horizontal="right" vertical="center" indent="1"/>
    </xf>
    <xf numFmtId="0" fontId="3" fillId="0" borderId="41"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2" borderId="42" xfId="0" applyFont="1" applyFill="1" applyBorder="1" applyAlignment="1" applyProtection="1">
      <alignment horizontal="center" vertical="center"/>
    </xf>
    <xf numFmtId="0" fontId="3" fillId="2" borderId="41" xfId="0" applyFont="1" applyFill="1" applyBorder="1" applyAlignment="1" applyProtection="1">
      <alignment horizontal="center" vertical="center"/>
    </xf>
    <xf numFmtId="20" fontId="6"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0" fontId="3" fillId="0" borderId="0" xfId="0" applyFont="1" applyFill="1" applyBorder="1" applyAlignment="1" applyProtection="1">
      <alignment horizontal="center" vertical="center"/>
    </xf>
    <xf numFmtId="164" fontId="6" fillId="9" borderId="4" xfId="0" applyNumberFormat="1" applyFont="1" applyFill="1" applyBorder="1" applyAlignment="1" applyProtection="1">
      <alignment horizontal="right" vertical="center" indent="1"/>
    </xf>
    <xf numFmtId="164" fontId="6" fillId="9" borderId="7" xfId="0" applyNumberFormat="1" applyFont="1" applyFill="1" applyBorder="1" applyAlignment="1" applyProtection="1">
      <alignment horizontal="right" vertical="center" indent="1"/>
    </xf>
    <xf numFmtId="1" fontId="8" fillId="9" borderId="4" xfId="0" applyNumberFormat="1" applyFont="1" applyFill="1" applyBorder="1" applyAlignment="1" applyProtection="1">
      <alignment horizontal="right" vertical="center" indent="1"/>
    </xf>
    <xf numFmtId="1" fontId="6" fillId="4" borderId="13" xfId="0" applyNumberFormat="1" applyFont="1" applyFill="1" applyBorder="1" applyAlignment="1" applyProtection="1">
      <alignment horizontal="center" vertical="center"/>
    </xf>
    <xf numFmtId="1" fontId="6" fillId="4" borderId="7" xfId="0" applyNumberFormat="1" applyFont="1" applyFill="1" applyBorder="1" applyAlignment="1" applyProtection="1">
      <alignment horizontal="center" vertical="center"/>
    </xf>
    <xf numFmtId="1" fontId="6" fillId="4" borderId="4" xfId="0" applyNumberFormat="1" applyFont="1" applyFill="1" applyBorder="1" applyAlignment="1" applyProtection="1">
      <alignment horizontal="center" vertical="center"/>
    </xf>
    <xf numFmtId="1" fontId="6" fillId="4" borderId="17" xfId="0" applyNumberFormat="1" applyFont="1" applyFill="1" applyBorder="1" applyAlignment="1" applyProtection="1">
      <alignment horizontal="center" vertical="center"/>
    </xf>
    <xf numFmtId="1" fontId="6" fillId="4" borderId="8" xfId="0" applyNumberFormat="1" applyFont="1" applyFill="1" applyBorder="1" applyAlignment="1" applyProtection="1">
      <alignment horizontal="center" vertical="center"/>
    </xf>
    <xf numFmtId="0" fontId="8" fillId="0" borderId="15" xfId="0" applyFont="1" applyFill="1" applyBorder="1" applyAlignment="1" applyProtection="1">
      <alignment horizontal="center" vertical="center"/>
    </xf>
    <xf numFmtId="0" fontId="8" fillId="0" borderId="10"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16" fillId="0" borderId="18" xfId="0" applyFont="1" applyBorder="1" applyAlignment="1" applyProtection="1">
      <alignment horizontal="left" vertical="center"/>
    </xf>
    <xf numFmtId="0" fontId="16" fillId="0" borderId="22" xfId="0" applyFont="1" applyBorder="1" applyAlignment="1" applyProtection="1">
      <alignment horizontal="left" vertical="center"/>
    </xf>
    <xf numFmtId="0" fontId="19" fillId="0" borderId="16" xfId="0" applyFont="1" applyBorder="1" applyAlignment="1" applyProtection="1">
      <alignment vertical="center"/>
    </xf>
    <xf numFmtId="0" fontId="19" fillId="0" borderId="0" xfId="0" applyFont="1" applyBorder="1" applyAlignment="1" applyProtection="1">
      <alignment vertical="center"/>
    </xf>
    <xf numFmtId="0" fontId="8" fillId="3" borderId="5" xfId="0" applyFont="1" applyFill="1" applyBorder="1" applyAlignment="1" applyProtection="1">
      <alignment vertical="center"/>
    </xf>
    <xf numFmtId="0" fontId="5" fillId="0" borderId="0" xfId="0" applyFont="1" applyAlignment="1" applyProtection="1">
      <alignment horizontal="right" vertical="center"/>
    </xf>
    <xf numFmtId="1" fontId="20" fillId="0" borderId="17" xfId="0" applyNumberFormat="1" applyFont="1" applyBorder="1" applyAlignment="1" applyProtection="1">
      <alignment horizontal="center" vertical="center"/>
    </xf>
    <xf numFmtId="0" fontId="20" fillId="0" borderId="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6" xfId="0" applyFont="1" applyBorder="1" applyAlignment="1" applyProtection="1">
      <alignment horizontal="center" vertical="center"/>
    </xf>
    <xf numFmtId="0" fontId="5" fillId="0" borderId="0" xfId="0" applyFont="1" applyBorder="1" applyAlignment="1" applyProtection="1">
      <alignment horizontal="right" vertical="center"/>
    </xf>
    <xf numFmtId="0" fontId="8" fillId="0" borderId="0" xfId="0" applyFont="1" applyBorder="1" applyAlignment="1" applyProtection="1">
      <alignment horizontal="right" vertical="center"/>
    </xf>
    <xf numFmtId="1" fontId="6" fillId="0" borderId="13" xfId="0" applyNumberFormat="1" applyFont="1" applyFill="1" applyBorder="1" applyAlignment="1" applyProtection="1">
      <alignment horizontal="right" vertical="center"/>
    </xf>
    <xf numFmtId="0" fontId="5" fillId="0" borderId="22" xfId="0" applyFont="1" applyBorder="1" applyAlignment="1" applyProtection="1">
      <alignment horizontal="right" vertical="center"/>
    </xf>
    <xf numFmtId="0" fontId="7"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3" fillId="0" borderId="0" xfId="0" applyFont="1" applyFill="1" applyBorder="1" applyAlignment="1" applyProtection="1">
      <alignment vertical="center"/>
    </xf>
    <xf numFmtId="0" fontId="4" fillId="0" borderId="29" xfId="0" applyFont="1" applyFill="1" applyBorder="1" applyAlignment="1" applyProtection="1">
      <alignment horizontal="left" vertical="center"/>
    </xf>
    <xf numFmtId="0" fontId="4" fillId="0" borderId="30" xfId="0" applyFont="1" applyFill="1" applyBorder="1" applyAlignment="1" applyProtection="1">
      <alignment horizontal="left" vertical="center"/>
    </xf>
    <xf numFmtId="0" fontId="4" fillId="0" borderId="28" xfId="0" applyFont="1" applyFill="1" applyBorder="1" applyAlignment="1" applyProtection="1">
      <alignment horizontal="left" vertical="center"/>
    </xf>
    <xf numFmtId="0" fontId="4" fillId="0" borderId="31" xfId="0" applyFont="1" applyFill="1" applyBorder="1" applyAlignment="1" applyProtection="1">
      <alignment horizontal="left" vertical="center"/>
    </xf>
    <xf numFmtId="0" fontId="4" fillId="0" borderId="32" xfId="0" applyFont="1" applyFill="1" applyBorder="1" applyAlignment="1" applyProtection="1">
      <alignment horizontal="left" vertical="center"/>
    </xf>
    <xf numFmtId="0" fontId="4" fillId="0" borderId="33" xfId="0" applyFont="1" applyFill="1" applyBorder="1" applyAlignment="1" applyProtection="1">
      <alignment horizontal="left" vertical="center"/>
    </xf>
    <xf numFmtId="0" fontId="4" fillId="0" borderId="3" xfId="0" applyFont="1" applyFill="1" applyBorder="1" applyAlignment="1" applyProtection="1">
      <alignment horizontal="left" vertical="center"/>
    </xf>
    <xf numFmtId="0" fontId="4" fillId="0" borderId="20" xfId="0" applyFont="1" applyFill="1" applyBorder="1" applyAlignment="1" applyProtection="1">
      <alignment horizontal="left" vertical="center"/>
    </xf>
    <xf numFmtId="0" fontId="4" fillId="0" borderId="9" xfId="0" applyFont="1" applyFill="1" applyBorder="1" applyAlignment="1" applyProtection="1">
      <alignment horizontal="left" vertical="center"/>
    </xf>
    <xf numFmtId="0" fontId="4" fillId="0" borderId="6" xfId="0" applyFont="1" applyFill="1" applyBorder="1" applyAlignment="1" applyProtection="1">
      <alignment horizontal="left" vertical="center"/>
    </xf>
    <xf numFmtId="0" fontId="4" fillId="0" borderId="25" xfId="0" applyFont="1" applyFill="1" applyBorder="1" applyAlignment="1" applyProtection="1">
      <alignment horizontal="left" vertical="center"/>
    </xf>
    <xf numFmtId="0" fontId="4" fillId="0" borderId="8" xfId="0" applyFont="1" applyFill="1" applyBorder="1" applyAlignment="1" applyProtection="1">
      <alignment horizontal="left" vertical="center"/>
    </xf>
    <xf numFmtId="20" fontId="6" fillId="0" borderId="15" xfId="0" applyNumberFormat="1" applyFont="1" applyFill="1" applyBorder="1" applyAlignment="1" applyProtection="1">
      <alignment horizontal="center" vertical="center"/>
    </xf>
    <xf numFmtId="0" fontId="5" fillId="0" borderId="5" xfId="0" applyFont="1" applyFill="1" applyBorder="1" applyAlignment="1" applyProtection="1">
      <alignment horizontal="left" vertical="center"/>
    </xf>
    <xf numFmtId="0" fontId="5" fillId="0" borderId="46" xfId="0" applyFont="1" applyFill="1" applyBorder="1" applyAlignment="1" applyProtection="1">
      <alignment horizontal="left" vertical="center"/>
    </xf>
    <xf numFmtId="0" fontId="5" fillId="0" borderId="10" xfId="0" applyFont="1" applyFill="1" applyBorder="1" applyAlignment="1" applyProtection="1">
      <alignment horizontal="left" vertical="center"/>
    </xf>
    <xf numFmtId="1" fontId="5" fillId="0" borderId="35" xfId="0" applyNumberFormat="1" applyFont="1" applyFill="1" applyBorder="1" applyAlignment="1" applyProtection="1">
      <alignment horizontal="right" vertical="center" indent="1"/>
    </xf>
    <xf numFmtId="1" fontId="21" fillId="2" borderId="19" xfId="0" applyNumberFormat="1" applyFont="1" applyFill="1" applyBorder="1" applyAlignment="1" applyProtection="1">
      <alignment horizontal="right" vertical="center"/>
    </xf>
    <xf numFmtId="1" fontId="21" fillId="2" borderId="23" xfId="0" applyNumberFormat="1" applyFont="1" applyFill="1" applyBorder="1" applyAlignment="1" applyProtection="1">
      <alignment horizontal="right" vertical="center"/>
    </xf>
    <xf numFmtId="1" fontId="3" fillId="2" borderId="0" xfId="0" applyNumberFormat="1" applyFont="1" applyFill="1" applyBorder="1" applyAlignment="1" applyProtection="1">
      <alignment horizontal="right" vertical="center"/>
    </xf>
    <xf numFmtId="0" fontId="13" fillId="0" borderId="0" xfId="0" applyFont="1" applyFill="1" applyAlignment="1" applyProtection="1">
      <alignment horizontal="center" vertical="center"/>
    </xf>
    <xf numFmtId="20" fontId="6" fillId="0" borderId="12" xfId="0" applyNumberFormat="1" applyFont="1" applyBorder="1" applyAlignment="1" applyProtection="1">
      <alignment horizontal="center" vertical="center"/>
    </xf>
    <xf numFmtId="20" fontId="6" fillId="0" borderId="14" xfId="0" applyNumberFormat="1" applyFont="1" applyBorder="1" applyAlignment="1" applyProtection="1">
      <alignment horizontal="center" vertical="center"/>
    </xf>
    <xf numFmtId="0" fontId="8" fillId="0" borderId="19" xfId="0" applyFont="1" applyBorder="1" applyAlignment="1" applyProtection="1">
      <alignment horizontal="right" vertical="center" indent="1"/>
    </xf>
    <xf numFmtId="0" fontId="8" fillId="0" borderId="0"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164" fontId="6" fillId="0" borderId="0" xfId="0" applyNumberFormat="1" applyFont="1" applyBorder="1" applyAlignment="1" applyProtection="1">
      <alignment horizontal="left" vertical="center"/>
    </xf>
    <xf numFmtId="0" fontId="12" fillId="0" borderId="0" xfId="0" applyFont="1"/>
    <xf numFmtId="0" fontId="8" fillId="2" borderId="8" xfId="0" applyFont="1" applyFill="1" applyBorder="1" applyAlignment="1" applyProtection="1">
      <alignment horizontal="center" vertical="center"/>
    </xf>
    <xf numFmtId="0" fontId="8" fillId="2" borderId="10" xfId="0"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1" fontId="6" fillId="0" borderId="22" xfId="0" applyNumberFormat="1" applyFont="1" applyFill="1" applyBorder="1" applyAlignment="1" applyProtection="1">
      <alignment horizontal="center" vertical="center"/>
    </xf>
    <xf numFmtId="1" fontId="6" fillId="0" borderId="23" xfId="0" applyNumberFormat="1" applyFont="1" applyFill="1" applyBorder="1" applyAlignment="1" applyProtection="1">
      <alignment horizontal="center" vertical="center"/>
    </xf>
    <xf numFmtId="1" fontId="6" fillId="0" borderId="0" xfId="0" applyNumberFormat="1" applyFont="1" applyFill="1" applyBorder="1" applyAlignment="1" applyProtection="1">
      <alignment horizontal="center" vertical="center"/>
    </xf>
    <xf numFmtId="1" fontId="6" fillId="0" borderId="14" xfId="0" applyNumberFormat="1" applyFont="1" applyFill="1" applyBorder="1" applyAlignment="1" applyProtection="1">
      <alignment horizontal="center" vertical="center"/>
    </xf>
    <xf numFmtId="1" fontId="6" fillId="0" borderId="9" xfId="0" applyNumberFormat="1" applyFont="1" applyFill="1" applyBorder="1" applyAlignment="1" applyProtection="1">
      <alignment horizontal="center" vertical="center"/>
    </xf>
    <xf numFmtId="164" fontId="6" fillId="0" borderId="16" xfId="0" applyNumberFormat="1" applyFont="1" applyFill="1" applyBorder="1" applyAlignment="1" applyProtection="1">
      <alignment horizontal="right" vertical="center" indent="1"/>
    </xf>
    <xf numFmtId="164" fontId="6" fillId="0" borderId="0" xfId="0" applyNumberFormat="1" applyFont="1" applyFill="1" applyBorder="1" applyAlignment="1" applyProtection="1">
      <alignment horizontal="right" vertical="center" indent="1"/>
    </xf>
    <xf numFmtId="164" fontId="6" fillId="0" borderId="23" xfId="0" applyNumberFormat="1" applyFont="1" applyFill="1" applyBorder="1" applyAlignment="1" applyProtection="1">
      <alignment horizontal="left" vertical="center" indent="6"/>
    </xf>
    <xf numFmtId="1" fontId="8" fillId="0" borderId="0" xfId="0" applyNumberFormat="1" applyFont="1" applyFill="1" applyBorder="1" applyAlignment="1" applyProtection="1">
      <alignment horizontal="right" vertical="center" indent="1"/>
    </xf>
    <xf numFmtId="1" fontId="6" fillId="0" borderId="13" xfId="0" applyNumberFormat="1" applyFont="1" applyFill="1" applyBorder="1" applyAlignment="1" applyProtection="1">
      <alignment horizontal="center" vertical="center"/>
    </xf>
    <xf numFmtId="1" fontId="6" fillId="0" borderId="7" xfId="0" applyNumberFormat="1" applyFont="1" applyFill="1" applyBorder="1" applyAlignment="1" applyProtection="1">
      <alignment horizontal="center" vertical="center"/>
    </xf>
    <xf numFmtId="1" fontId="6" fillId="0" borderId="4" xfId="0" applyNumberFormat="1" applyFont="1" applyFill="1" applyBorder="1" applyAlignment="1" applyProtection="1">
      <alignment horizontal="center" vertical="center"/>
    </xf>
    <xf numFmtId="1" fontId="6" fillId="0" borderId="17" xfId="0" applyNumberFormat="1" applyFont="1" applyFill="1" applyBorder="1" applyAlignment="1" applyProtection="1">
      <alignment horizontal="center" vertical="center"/>
    </xf>
    <xf numFmtId="1" fontId="6" fillId="0" borderId="8" xfId="0" applyNumberFormat="1" applyFont="1" applyFill="1" applyBorder="1" applyAlignment="1" applyProtection="1">
      <alignment horizontal="center" vertical="center"/>
    </xf>
    <xf numFmtId="0" fontId="25" fillId="0" borderId="0" xfId="0" applyFont="1" applyAlignment="1">
      <alignment wrapText="1"/>
    </xf>
    <xf numFmtId="0" fontId="26" fillId="2" borderId="6" xfId="0" applyFont="1" applyFill="1" applyBorder="1" applyAlignment="1">
      <alignment horizontal="left" vertical="center" wrapText="1" readingOrder="1"/>
    </xf>
    <xf numFmtId="0" fontId="0" fillId="0" borderId="0" xfId="0" applyAlignment="1">
      <alignment wrapText="1"/>
    </xf>
    <xf numFmtId="20" fontId="0" fillId="0" borderId="6" xfId="0" applyNumberFormat="1" applyBorder="1" applyAlignment="1">
      <alignment wrapText="1"/>
    </xf>
    <xf numFmtId="0" fontId="0" fillId="0" borderId="6" xfId="0" applyBorder="1" applyAlignment="1">
      <alignment wrapText="1"/>
    </xf>
    <xf numFmtId="0" fontId="27" fillId="10" borderId="6" xfId="0" applyFont="1" applyFill="1" applyBorder="1" applyAlignment="1">
      <alignment horizontal="left" vertical="center" wrapText="1" readingOrder="1"/>
    </xf>
    <xf numFmtId="0" fontId="28" fillId="0" borderId="6" xfId="0" applyFont="1" applyBorder="1" applyAlignment="1">
      <alignment wrapText="1"/>
    </xf>
    <xf numFmtId="0" fontId="29" fillId="0" borderId="6" xfId="0" applyFont="1" applyBorder="1" applyAlignment="1">
      <alignment wrapText="1"/>
    </xf>
    <xf numFmtId="0" fontId="30" fillId="0" borderId="6" xfId="0" applyFont="1" applyBorder="1" applyAlignment="1">
      <alignment wrapText="1"/>
    </xf>
    <xf numFmtId="0" fontId="30" fillId="2" borderId="6" xfId="0" applyFont="1" applyFill="1" applyBorder="1" applyAlignment="1">
      <alignment horizontal="left" vertical="center" wrapText="1" readingOrder="1"/>
    </xf>
    <xf numFmtId="0" fontId="31" fillId="0" borderId="6" xfId="0" applyFont="1" applyBorder="1" applyAlignment="1">
      <alignment wrapText="1"/>
    </xf>
    <xf numFmtId="0" fontId="31" fillId="2" borderId="6" xfId="0" applyFont="1" applyFill="1" applyBorder="1" applyAlignment="1">
      <alignment wrapText="1"/>
    </xf>
    <xf numFmtId="0" fontId="29" fillId="2" borderId="6" xfId="0" applyFont="1" applyFill="1" applyBorder="1" applyAlignment="1">
      <alignment wrapText="1"/>
    </xf>
    <xf numFmtId="20" fontId="22" fillId="0" borderId="6" xfId="0" applyNumberFormat="1" applyFont="1" applyBorder="1" applyAlignment="1">
      <alignment wrapText="1"/>
    </xf>
    <xf numFmtId="0" fontId="32" fillId="0" borderId="6" xfId="0" applyFont="1" applyBorder="1" applyAlignment="1">
      <alignment wrapText="1"/>
    </xf>
    <xf numFmtId="0" fontId="27" fillId="0" borderId="6" xfId="0" applyFont="1" applyBorder="1" applyAlignment="1">
      <alignment wrapText="1"/>
    </xf>
    <xf numFmtId="0" fontId="22" fillId="0" borderId="0" xfId="0" applyFont="1" applyAlignment="1">
      <alignment wrapText="1"/>
    </xf>
    <xf numFmtId="0" fontId="34" fillId="10" borderId="6" xfId="0" applyFont="1" applyFill="1" applyBorder="1" applyAlignment="1">
      <alignment horizontal="left" vertical="center" wrapText="1" readingOrder="1"/>
    </xf>
    <xf numFmtId="0" fontId="34" fillId="0" borderId="6" xfId="0" applyFont="1" applyBorder="1" applyAlignment="1">
      <alignment wrapText="1"/>
    </xf>
    <xf numFmtId="0" fontId="33" fillId="0" borderId="25" xfId="0" applyFont="1" applyBorder="1" applyAlignment="1">
      <alignment wrapText="1"/>
    </xf>
    <xf numFmtId="0" fontId="33" fillId="0" borderId="6" xfId="0" applyFont="1" applyBorder="1" applyAlignment="1">
      <alignment wrapText="1"/>
    </xf>
    <xf numFmtId="0" fontId="33" fillId="0" borderId="0" xfId="0" applyFont="1" applyAlignment="1">
      <alignment wrapText="1"/>
    </xf>
    <xf numFmtId="0" fontId="27" fillId="10" borderId="31" xfId="0" applyFont="1" applyFill="1" applyBorder="1" applyAlignment="1">
      <alignment horizontal="left" vertical="center" wrapText="1" readingOrder="1"/>
    </xf>
    <xf numFmtId="0" fontId="25" fillId="2" borderId="29" xfId="0" applyFont="1" applyFill="1" applyBorder="1" applyAlignment="1">
      <alignment wrapText="1"/>
    </xf>
    <xf numFmtId="0" fontId="28" fillId="2" borderId="6" xfId="0" applyFont="1" applyFill="1" applyBorder="1" applyAlignment="1">
      <alignment horizontal="left" vertical="center" wrapText="1" readingOrder="1"/>
    </xf>
    <xf numFmtId="14" fontId="28" fillId="2" borderId="6" xfId="0" applyNumberFormat="1" applyFont="1" applyFill="1" applyBorder="1" applyAlignment="1">
      <alignment horizontal="left" vertical="center" wrapText="1"/>
    </xf>
    <xf numFmtId="0" fontId="22" fillId="2" borderId="6" xfId="0" applyFont="1" applyFill="1" applyBorder="1" applyAlignment="1">
      <alignment wrapText="1"/>
    </xf>
    <xf numFmtId="0" fontId="27" fillId="2" borderId="6" xfId="0" applyFont="1" applyFill="1" applyBorder="1" applyAlignment="1">
      <alignment wrapText="1"/>
    </xf>
    <xf numFmtId="0" fontId="29" fillId="10" borderId="6" xfId="0" applyFont="1" applyFill="1" applyBorder="1" applyAlignment="1">
      <alignment horizontal="left" vertical="center" wrapText="1" readingOrder="1"/>
    </xf>
    <xf numFmtId="0" fontId="8" fillId="0" borderId="21"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0" borderId="26" xfId="0" applyFont="1" applyBorder="1" applyAlignment="1" applyProtection="1">
      <alignment horizontal="center" vertical="center"/>
    </xf>
    <xf numFmtId="164" fontId="6" fillId="0" borderId="22" xfId="0" applyNumberFormat="1" applyFont="1" applyFill="1" applyBorder="1" applyAlignment="1" applyProtection="1">
      <alignment horizontal="left" vertical="center" indent="4"/>
    </xf>
    <xf numFmtId="164" fontId="6" fillId="0" borderId="0" xfId="0" applyNumberFormat="1" applyFont="1" applyFill="1" applyBorder="1" applyAlignment="1" applyProtection="1">
      <alignment horizontal="left" vertical="center" indent="4"/>
    </xf>
    <xf numFmtId="20" fontId="6" fillId="0" borderId="12" xfId="0" applyNumberFormat="1" applyFont="1" applyFill="1" applyBorder="1" applyAlignment="1" applyProtection="1">
      <alignment horizontal="center" vertical="top"/>
    </xf>
    <xf numFmtId="20" fontId="6" fillId="0" borderId="24" xfId="0" applyNumberFormat="1" applyFont="1" applyFill="1" applyBorder="1" applyAlignment="1" applyProtection="1">
      <alignment horizontal="center" vertical="top"/>
    </xf>
    <xf numFmtId="20" fontId="6" fillId="0" borderId="14" xfId="0" applyNumberFormat="1" applyFont="1" applyFill="1" applyBorder="1" applyAlignment="1" applyProtection="1">
      <alignment horizontal="center" vertical="top"/>
    </xf>
    <xf numFmtId="0" fontId="13" fillId="0" borderId="0" xfId="0" applyFont="1" applyFill="1" applyAlignment="1" applyProtection="1">
      <alignment horizontal="center" vertical="center"/>
    </xf>
    <xf numFmtId="165" fontId="9" fillId="0" borderId="2" xfId="0" applyNumberFormat="1" applyFont="1" applyFill="1" applyBorder="1" applyAlignment="1" applyProtection="1">
      <alignment horizontal="center" vertical="center"/>
    </xf>
    <xf numFmtId="20" fontId="6" fillId="0" borderId="12" xfId="0" applyNumberFormat="1" applyFont="1" applyBorder="1" applyAlignment="1" applyProtection="1">
      <alignment horizontal="center" vertical="center"/>
    </xf>
    <xf numFmtId="20" fontId="6" fillId="0" borderId="24" xfId="0" applyNumberFormat="1" applyFont="1" applyBorder="1" applyAlignment="1" applyProtection="1">
      <alignment horizontal="center" vertical="center"/>
    </xf>
    <xf numFmtId="20" fontId="6" fillId="0" borderId="14" xfId="0" applyNumberFormat="1" applyFont="1" applyBorder="1" applyAlignment="1" applyProtection="1">
      <alignment horizontal="center" vertical="center"/>
    </xf>
    <xf numFmtId="164" fontId="6" fillId="4" borderId="13" xfId="0" applyNumberFormat="1" applyFont="1" applyFill="1" applyBorder="1" applyAlignment="1" applyProtection="1">
      <alignment horizontal="left" vertical="center" indent="4"/>
    </xf>
    <xf numFmtId="164" fontId="6" fillId="4" borderId="4" xfId="0" applyNumberFormat="1" applyFont="1" applyFill="1" applyBorder="1" applyAlignment="1" applyProtection="1">
      <alignment horizontal="left" vertical="center" indent="4"/>
    </xf>
    <xf numFmtId="164" fontId="6" fillId="4" borderId="39" xfId="0" applyNumberFormat="1" applyFont="1" applyFill="1" applyBorder="1" applyAlignment="1" applyProtection="1">
      <alignment horizontal="left" vertical="center" indent="4"/>
    </xf>
    <xf numFmtId="164" fontId="6" fillId="4" borderId="1" xfId="0" applyNumberFormat="1" applyFont="1" applyFill="1" applyBorder="1" applyAlignment="1" applyProtection="1">
      <alignment horizontal="left" vertical="center" indent="4"/>
    </xf>
    <xf numFmtId="20" fontId="6" fillId="0" borderId="12" xfId="0" applyNumberFormat="1" applyFont="1" applyFill="1" applyBorder="1" applyAlignment="1" applyProtection="1">
      <alignment horizontal="center" vertical="center"/>
    </xf>
    <xf numFmtId="20" fontId="6" fillId="0" borderId="24" xfId="0" applyNumberFormat="1" applyFont="1" applyFill="1" applyBorder="1" applyAlignment="1" applyProtection="1">
      <alignment horizontal="center" vertical="center"/>
    </xf>
    <xf numFmtId="14" fontId="9" fillId="0" borderId="0" xfId="0" applyNumberFormat="1" applyFont="1" applyFill="1" applyAlignment="1" applyProtection="1">
      <alignment horizontal="center" vertical="center"/>
    </xf>
    <xf numFmtId="20" fontId="6" fillId="0" borderId="14" xfId="0" applyNumberFormat="1" applyFont="1" applyFill="1" applyBorder="1" applyAlignment="1" applyProtection="1">
      <alignment horizontal="center" vertical="center"/>
    </xf>
    <xf numFmtId="20" fontId="6" fillId="0" borderId="41" xfId="0" applyNumberFormat="1" applyFont="1" applyFill="1" applyBorder="1" applyAlignment="1" applyProtection="1">
      <alignment horizontal="center" vertical="center"/>
    </xf>
    <xf numFmtId="164" fontId="6" fillId="9" borderId="13" xfId="0" applyNumberFormat="1" applyFont="1" applyFill="1" applyBorder="1" applyAlignment="1" applyProtection="1">
      <alignment horizontal="left" vertical="center" indent="4"/>
    </xf>
    <xf numFmtId="164" fontId="6" fillId="9" borderId="4" xfId="0" applyNumberFormat="1" applyFont="1" applyFill="1" applyBorder="1" applyAlignment="1" applyProtection="1">
      <alignment horizontal="left" vertical="center" indent="4"/>
    </xf>
  </cellXfs>
  <cellStyles count="3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Normal" xfId="0" builtinId="0"/>
  </cellStyles>
  <dxfs count="110">
    <dxf>
      <fill>
        <patternFill>
          <bgColor rgb="FFFF0000"/>
        </patternFill>
      </fill>
    </dxf>
    <dxf>
      <fill>
        <patternFill>
          <bgColor rgb="FFFFC000"/>
        </patternFill>
      </fill>
    </dxf>
    <dxf>
      <fill>
        <patternFill>
          <bgColor theme="5" tint="0.59996337778862885"/>
        </patternFill>
      </fill>
    </dxf>
    <dxf>
      <fill>
        <patternFill>
          <bgColor rgb="FFFFC000"/>
        </patternFill>
      </fill>
    </dxf>
    <dxf>
      <fill>
        <patternFill>
          <bgColor theme="5" tint="0.59996337778862885"/>
        </patternFill>
      </fill>
    </dxf>
    <dxf>
      <fill>
        <patternFill>
          <bgColor rgb="FFFFC000"/>
        </patternFill>
      </fill>
    </dxf>
    <dxf>
      <fill>
        <patternFill>
          <bgColor theme="5" tint="0.59996337778862885"/>
        </patternFill>
      </fill>
    </dxf>
    <dxf>
      <fill>
        <patternFill>
          <bgColor rgb="FFFFC000"/>
        </patternFill>
      </fill>
    </dxf>
    <dxf>
      <fill>
        <patternFill>
          <bgColor theme="5" tint="0.59996337778862885"/>
        </patternFill>
      </fill>
    </dxf>
    <dxf>
      <fill>
        <patternFill>
          <bgColor rgb="FFFFC000"/>
        </patternFill>
      </fill>
    </dxf>
    <dxf>
      <fill>
        <patternFill>
          <bgColor theme="5" tint="0.59996337778862885"/>
        </patternFill>
      </fill>
    </dxf>
    <dxf>
      <fill>
        <patternFill>
          <bgColor rgb="FFFFC000"/>
        </patternFill>
      </fill>
    </dxf>
    <dxf>
      <fill>
        <patternFill>
          <bgColor theme="5" tint="0.59996337778862885"/>
        </patternFill>
      </fill>
    </dxf>
    <dxf>
      <fill>
        <patternFill>
          <bgColor rgb="FFFFC000"/>
        </patternFill>
      </fill>
    </dxf>
    <dxf>
      <fill>
        <patternFill>
          <bgColor rgb="FFFFFF00"/>
        </patternFill>
      </fill>
    </dxf>
    <dxf>
      <fill>
        <patternFill>
          <bgColor rgb="FFFFC000"/>
        </patternFill>
      </fill>
    </dxf>
    <dxf>
      <fill>
        <patternFill>
          <bgColor theme="5" tint="0.59996337778862885"/>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theme="5" tint="0.59996337778862885"/>
        </patternFill>
      </fill>
    </dxf>
    <dxf>
      <fill>
        <patternFill>
          <bgColor rgb="FFFFC000"/>
        </patternFill>
      </fill>
    </dxf>
    <dxf>
      <fill>
        <patternFill>
          <bgColor theme="5" tint="0.59996337778862885"/>
        </patternFill>
      </fill>
    </dxf>
    <dxf>
      <fill>
        <patternFill>
          <bgColor rgb="FFFFC000"/>
        </patternFill>
      </fill>
    </dxf>
    <dxf>
      <fill>
        <patternFill>
          <bgColor theme="5" tint="0.59996337778862885"/>
        </patternFill>
      </fill>
    </dxf>
    <dxf>
      <fill>
        <patternFill>
          <bgColor rgb="FFFFC000"/>
        </patternFill>
      </fill>
    </dxf>
    <dxf>
      <fill>
        <patternFill>
          <bgColor theme="5" tint="0.59996337778862885"/>
        </patternFill>
      </fill>
    </dxf>
    <dxf>
      <fill>
        <patternFill>
          <bgColor rgb="FFFFC000"/>
        </patternFill>
      </fill>
    </dxf>
    <dxf>
      <fill>
        <patternFill>
          <bgColor theme="5" tint="0.59996337778862885"/>
        </patternFill>
      </fill>
    </dxf>
    <dxf>
      <fill>
        <patternFill>
          <bgColor rgb="FFFFC000"/>
        </patternFill>
      </fill>
    </dxf>
    <dxf>
      <fill>
        <patternFill>
          <bgColor theme="5" tint="0.59996337778862885"/>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theme="5" tint="0.59996337778862885"/>
        </patternFill>
      </fill>
    </dxf>
    <dxf>
      <fill>
        <patternFill>
          <bgColor rgb="FFFF0000"/>
        </patternFill>
      </fill>
    </dxf>
    <dxf>
      <fill>
        <patternFill>
          <bgColor rgb="FF92D050"/>
        </patternFill>
      </fill>
    </dxf>
    <dxf>
      <fill>
        <patternFill>
          <bgColor theme="4" tint="0.59996337778862885"/>
        </patternFill>
      </fill>
    </dxf>
    <dxf>
      <fill>
        <patternFill>
          <bgColor theme="4"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5"/>
  <sheetViews>
    <sheetView zoomScale="130" zoomScaleNormal="130" zoomScalePageLayoutView="130" workbookViewId="0">
      <selection activeCell="C21" sqref="C21"/>
    </sheetView>
  </sheetViews>
  <sheetFormatPr defaultColWidth="8.85546875" defaultRowHeight="15"/>
  <cols>
    <col min="2" max="2" width="27.42578125" customWidth="1"/>
    <col min="3" max="3" width="102.7109375" customWidth="1"/>
  </cols>
  <sheetData>
    <row r="2" spans="2:3">
      <c r="B2" t="s">
        <v>388</v>
      </c>
      <c r="C2" t="s">
        <v>389</v>
      </c>
    </row>
    <row r="3" spans="2:3">
      <c r="B3" t="s">
        <v>390</v>
      </c>
      <c r="C3" t="s">
        <v>391</v>
      </c>
    </row>
    <row r="4" spans="2:3">
      <c r="B4" t="s">
        <v>392</v>
      </c>
      <c r="C4" t="s">
        <v>393</v>
      </c>
    </row>
    <row r="5" spans="2:3">
      <c r="B5" t="s">
        <v>394</v>
      </c>
      <c r="C5" t="s">
        <v>395</v>
      </c>
    </row>
    <row r="6" spans="2:3">
      <c r="B6" t="s">
        <v>396</v>
      </c>
      <c r="C6" t="s">
        <v>397</v>
      </c>
    </row>
    <row r="7" spans="2:3">
      <c r="B7" t="s">
        <v>398</v>
      </c>
      <c r="C7" t="s">
        <v>399</v>
      </c>
    </row>
    <row r="8" spans="2:3">
      <c r="B8" t="s">
        <v>400</v>
      </c>
      <c r="C8" t="s">
        <v>401</v>
      </c>
    </row>
    <row r="9" spans="2:3">
      <c r="B9" s="262" t="s">
        <v>402</v>
      </c>
      <c r="C9" s="262" t="s">
        <v>403</v>
      </c>
    </row>
    <row r="10" spans="2:3">
      <c r="B10" s="262" t="s">
        <v>18</v>
      </c>
      <c r="C10" s="262" t="s">
        <v>403</v>
      </c>
    </row>
    <row r="11" spans="2:3">
      <c r="B11" t="s">
        <v>404</v>
      </c>
      <c r="C11" t="s">
        <v>411</v>
      </c>
    </row>
    <row r="12" spans="2:3">
      <c r="B12" t="s">
        <v>405</v>
      </c>
      <c r="C12" t="s">
        <v>406</v>
      </c>
    </row>
    <row r="13" spans="2:3">
      <c r="B13" t="s">
        <v>407</v>
      </c>
      <c r="C13" t="s">
        <v>408</v>
      </c>
    </row>
    <row r="14" spans="2:3">
      <c r="B14" t="s">
        <v>409</v>
      </c>
      <c r="C14" t="s">
        <v>410</v>
      </c>
    </row>
    <row r="15" spans="2:3">
      <c r="B15" t="s">
        <v>412</v>
      </c>
      <c r="C15" t="s">
        <v>413</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C00000"/>
    <pageSetUpPr fitToPage="1"/>
  </sheetPr>
  <dimension ref="A1:AO166"/>
  <sheetViews>
    <sheetView showGridLines="0" zoomScale="82" zoomScaleNormal="82" zoomScalePageLayoutView="82" workbookViewId="0">
      <pane ySplit="6" topLeftCell="A7" activePane="bottomLeft" state="frozenSplit"/>
      <selection pane="bottomLeft" activeCell="AP82" sqref="AP82"/>
    </sheetView>
  </sheetViews>
  <sheetFormatPr defaultColWidth="8.85546875" defaultRowHeight="12"/>
  <cols>
    <col min="1" max="1" width="5.7109375" style="14" customWidth="1"/>
    <col min="2" max="2" width="8.7109375" style="9" customWidth="1"/>
    <col min="3" max="3" width="22.7109375" style="67" customWidth="1"/>
    <col min="4" max="4" width="23.7109375" style="9" customWidth="1"/>
    <col min="5" max="5" width="4.7109375" style="9" customWidth="1"/>
    <col min="6" max="6" width="27.7109375" style="9" customWidth="1"/>
    <col min="7" max="7" width="5.28515625" style="67" customWidth="1"/>
    <col min="8" max="21" width="5.28515625" style="18" customWidth="1"/>
    <col min="22" max="24" width="5.28515625" style="60" customWidth="1"/>
    <col min="25" max="39" width="5.28515625" style="18" customWidth="1"/>
    <col min="40" max="40" width="4" style="227" customWidth="1"/>
    <col min="41" max="41" width="20.7109375" style="259" customWidth="1"/>
    <col min="42" max="16384" width="8.85546875" style="124"/>
  </cols>
  <sheetData>
    <row r="1" spans="1:41" ht="15.75" customHeight="1" thickBot="1">
      <c r="A1" s="217" t="s">
        <v>284</v>
      </c>
      <c r="B1" s="110"/>
      <c r="C1" s="219"/>
      <c r="D1" s="110"/>
      <c r="E1" s="110"/>
      <c r="F1" s="257" t="s">
        <v>376</v>
      </c>
      <c r="G1" s="251">
        <f>+COUNTA(H6:AM6)</f>
        <v>32</v>
      </c>
      <c r="H1" s="88" t="s">
        <v>233</v>
      </c>
      <c r="I1" s="85"/>
      <c r="J1" s="85"/>
      <c r="K1" s="85"/>
      <c r="L1" s="85"/>
      <c r="M1" s="85"/>
      <c r="N1" s="85"/>
      <c r="O1" s="85"/>
      <c r="P1" s="85"/>
      <c r="Q1" s="85"/>
      <c r="R1" s="85"/>
      <c r="S1" s="85"/>
      <c r="T1" s="85"/>
      <c r="U1" s="85"/>
      <c r="V1" s="86"/>
      <c r="W1" s="86"/>
      <c r="X1" s="86"/>
      <c r="Y1" s="85"/>
      <c r="Z1" s="85"/>
      <c r="AA1" s="85"/>
      <c r="AB1" s="85"/>
      <c r="AC1" s="85"/>
      <c r="AD1" s="85"/>
      <c r="AE1" s="85"/>
      <c r="AF1" s="85"/>
      <c r="AG1" s="86"/>
      <c r="AH1" s="85"/>
      <c r="AI1" s="85"/>
      <c r="AJ1" s="85"/>
      <c r="AK1" s="85"/>
      <c r="AL1" s="85"/>
      <c r="AM1" s="87"/>
      <c r="AN1" s="228"/>
    </row>
    <row r="2" spans="1:41" s="231" customFormat="1" ht="12.95" customHeight="1">
      <c r="A2" s="218" t="s">
        <v>327</v>
      </c>
      <c r="B2" s="112"/>
      <c r="C2" s="220"/>
      <c r="D2" s="112"/>
      <c r="E2" s="112"/>
      <c r="F2" s="38" t="s">
        <v>377</v>
      </c>
      <c r="G2" s="252">
        <f>+G4/G1</f>
        <v>15.5625</v>
      </c>
      <c r="H2" s="311" t="s">
        <v>34</v>
      </c>
      <c r="I2" s="310"/>
      <c r="J2" s="311" t="s">
        <v>189</v>
      </c>
      <c r="K2" s="309"/>
      <c r="L2" s="309"/>
      <c r="M2" s="309"/>
      <c r="N2" s="309"/>
      <c r="O2" s="309"/>
      <c r="P2" s="309"/>
      <c r="Q2" s="309"/>
      <c r="R2" s="310"/>
      <c r="S2" s="309" t="s">
        <v>232</v>
      </c>
      <c r="T2" s="309"/>
      <c r="U2" s="309"/>
      <c r="V2" s="309"/>
      <c r="W2" s="309"/>
      <c r="X2" s="309"/>
      <c r="Y2" s="309"/>
      <c r="Z2" s="310"/>
      <c r="AA2" s="311" t="s">
        <v>193</v>
      </c>
      <c r="AB2" s="309"/>
      <c r="AC2" s="309"/>
      <c r="AD2" s="309"/>
      <c r="AE2" s="309"/>
      <c r="AF2" s="310"/>
      <c r="AG2" s="311" t="s">
        <v>35</v>
      </c>
      <c r="AH2" s="309"/>
      <c r="AI2" s="309"/>
      <c r="AJ2" s="309"/>
      <c r="AK2" s="309"/>
      <c r="AL2" s="309"/>
      <c r="AM2" s="310"/>
      <c r="AN2" s="228"/>
      <c r="AO2" s="260"/>
    </row>
    <row r="3" spans="1:41" s="232" customFormat="1" ht="12.95" customHeight="1">
      <c r="A3" s="70"/>
      <c r="B3" s="2"/>
      <c r="C3" s="25"/>
      <c r="D3" s="2"/>
      <c r="E3" s="3"/>
      <c r="F3" s="38" t="s">
        <v>347</v>
      </c>
      <c r="G3" s="253">
        <f>+SUM(H3:AM3)</f>
        <v>1516</v>
      </c>
      <c r="H3" s="223">
        <f>2*H4+H5</f>
        <v>47</v>
      </c>
      <c r="I3" s="224">
        <f t="shared" ref="I3:AM3" si="0">2*I4+I5</f>
        <v>47</v>
      </c>
      <c r="J3" s="225">
        <f t="shared" si="0"/>
        <v>47</v>
      </c>
      <c r="K3" s="226">
        <f t="shared" si="0"/>
        <v>48</v>
      </c>
      <c r="L3" s="226">
        <f t="shared" si="0"/>
        <v>46</v>
      </c>
      <c r="M3" s="226">
        <f t="shared" si="0"/>
        <v>48</v>
      </c>
      <c r="N3" s="226">
        <f t="shared" si="0"/>
        <v>47</v>
      </c>
      <c r="O3" s="226">
        <f t="shared" si="0"/>
        <v>47</v>
      </c>
      <c r="P3" s="226">
        <f t="shared" si="0"/>
        <v>46</v>
      </c>
      <c r="Q3" s="226">
        <f t="shared" si="0"/>
        <v>46</v>
      </c>
      <c r="R3" s="224">
        <f t="shared" si="0"/>
        <v>47</v>
      </c>
      <c r="S3" s="225">
        <f t="shared" si="0"/>
        <v>48</v>
      </c>
      <c r="T3" s="226">
        <f t="shared" si="0"/>
        <v>47</v>
      </c>
      <c r="U3" s="226">
        <f t="shared" si="0"/>
        <v>47</v>
      </c>
      <c r="V3" s="226">
        <f t="shared" si="0"/>
        <v>49</v>
      </c>
      <c r="W3" s="226">
        <f t="shared" si="0"/>
        <v>47</v>
      </c>
      <c r="X3" s="226">
        <f t="shared" si="0"/>
        <v>49</v>
      </c>
      <c r="Y3" s="226">
        <f t="shared" si="0"/>
        <v>49</v>
      </c>
      <c r="Z3" s="224">
        <f t="shared" si="0"/>
        <v>47</v>
      </c>
      <c r="AA3" s="225">
        <f t="shared" si="0"/>
        <v>47</v>
      </c>
      <c r="AB3" s="226">
        <f t="shared" si="0"/>
        <v>47</v>
      </c>
      <c r="AC3" s="226">
        <f t="shared" si="0"/>
        <v>47</v>
      </c>
      <c r="AD3" s="224">
        <f t="shared" si="0"/>
        <v>48</v>
      </c>
      <c r="AE3" s="225">
        <f t="shared" si="0"/>
        <v>47</v>
      </c>
      <c r="AF3" s="224">
        <f t="shared" si="0"/>
        <v>47</v>
      </c>
      <c r="AG3" s="225">
        <f t="shared" si="0"/>
        <v>48</v>
      </c>
      <c r="AH3" s="226">
        <f t="shared" si="0"/>
        <v>48</v>
      </c>
      <c r="AI3" s="226">
        <f t="shared" si="0"/>
        <v>48</v>
      </c>
      <c r="AJ3" s="226">
        <f t="shared" si="0"/>
        <v>47</v>
      </c>
      <c r="AK3" s="226">
        <f t="shared" si="0"/>
        <v>47</v>
      </c>
      <c r="AL3" s="226">
        <f t="shared" si="0"/>
        <v>48</v>
      </c>
      <c r="AM3" s="224">
        <f t="shared" si="0"/>
        <v>48</v>
      </c>
      <c r="AN3" s="228" t="s">
        <v>383</v>
      </c>
      <c r="AO3" s="258"/>
    </row>
    <row r="4" spans="1:41" s="232" customFormat="1" ht="12.95" customHeight="1">
      <c r="A4" s="70"/>
      <c r="B4" s="2"/>
      <c r="C4" s="25"/>
      <c r="D4" s="2"/>
      <c r="E4" s="3"/>
      <c r="F4" s="38" t="s">
        <v>346</v>
      </c>
      <c r="G4" s="253">
        <f>+G7+G18+G29+G42+G52+G64+G76+G88+G98+G111+G123</f>
        <v>498</v>
      </c>
      <c r="H4" s="5">
        <f t="shared" ref="H4:AM4" si="1">+H7+H18+H29+H42+H52+H64+H76+H88+H98+H111+H123</f>
        <v>15</v>
      </c>
      <c r="I4" s="7">
        <f t="shared" si="1"/>
        <v>15</v>
      </c>
      <c r="J4" s="8">
        <f t="shared" si="1"/>
        <v>15</v>
      </c>
      <c r="K4" s="6">
        <f t="shared" si="1"/>
        <v>16</v>
      </c>
      <c r="L4" s="6">
        <f t="shared" si="1"/>
        <v>14</v>
      </c>
      <c r="M4" s="6">
        <f t="shared" si="1"/>
        <v>16</v>
      </c>
      <c r="N4" s="6">
        <f t="shared" si="1"/>
        <v>15</v>
      </c>
      <c r="O4" s="6">
        <f t="shared" si="1"/>
        <v>15</v>
      </c>
      <c r="P4" s="6">
        <f t="shared" si="1"/>
        <v>15</v>
      </c>
      <c r="Q4" s="6">
        <f t="shared" si="1"/>
        <v>15</v>
      </c>
      <c r="R4" s="7">
        <f t="shared" si="1"/>
        <v>15</v>
      </c>
      <c r="S4" s="8">
        <f t="shared" si="1"/>
        <v>16</v>
      </c>
      <c r="T4" s="6">
        <f t="shared" si="1"/>
        <v>15</v>
      </c>
      <c r="U4" s="6">
        <f t="shared" si="1"/>
        <v>15</v>
      </c>
      <c r="V4" s="6">
        <f t="shared" si="1"/>
        <v>16</v>
      </c>
      <c r="W4" s="6">
        <f t="shared" si="1"/>
        <v>15</v>
      </c>
      <c r="X4" s="6">
        <f t="shared" si="1"/>
        <v>16</v>
      </c>
      <c r="Y4" s="6">
        <f t="shared" si="1"/>
        <v>16</v>
      </c>
      <c r="Z4" s="7">
        <f t="shared" si="1"/>
        <v>15</v>
      </c>
      <c r="AA4" s="8">
        <f t="shared" si="1"/>
        <v>16</v>
      </c>
      <c r="AB4" s="6">
        <f t="shared" si="1"/>
        <v>16</v>
      </c>
      <c r="AC4" s="6">
        <f t="shared" si="1"/>
        <v>16</v>
      </c>
      <c r="AD4" s="7">
        <f t="shared" si="1"/>
        <v>17</v>
      </c>
      <c r="AE4" s="8">
        <f t="shared" si="1"/>
        <v>17</v>
      </c>
      <c r="AF4" s="7">
        <f t="shared" si="1"/>
        <v>16</v>
      </c>
      <c r="AG4" s="8">
        <f t="shared" si="1"/>
        <v>16</v>
      </c>
      <c r="AH4" s="6">
        <f t="shared" si="1"/>
        <v>16</v>
      </c>
      <c r="AI4" s="6">
        <f t="shared" si="1"/>
        <v>16</v>
      </c>
      <c r="AJ4" s="6">
        <f t="shared" si="1"/>
        <v>15</v>
      </c>
      <c r="AK4" s="6">
        <f t="shared" si="1"/>
        <v>15</v>
      </c>
      <c r="AL4" s="6">
        <f t="shared" si="1"/>
        <v>16</v>
      </c>
      <c r="AM4" s="7">
        <f t="shared" si="1"/>
        <v>16</v>
      </c>
      <c r="AN4" s="228" t="s">
        <v>384</v>
      </c>
      <c r="AO4" s="258"/>
    </row>
    <row r="5" spans="1:41" s="232" customFormat="1" ht="12.95" customHeight="1">
      <c r="A5" s="23"/>
      <c r="B5" s="2"/>
      <c r="C5" s="25"/>
      <c r="D5" s="2"/>
      <c r="E5" s="3"/>
      <c r="F5" s="38" t="s">
        <v>345</v>
      </c>
      <c r="G5" s="253">
        <f>+SUM(H5:AM5)</f>
        <v>520</v>
      </c>
      <c r="H5" s="57">
        <v>17</v>
      </c>
      <c r="I5" s="46">
        <v>17</v>
      </c>
      <c r="J5" s="45">
        <v>17</v>
      </c>
      <c r="K5" s="47">
        <v>16</v>
      </c>
      <c r="L5" s="47">
        <v>18</v>
      </c>
      <c r="M5" s="47">
        <v>16</v>
      </c>
      <c r="N5" s="47">
        <v>17</v>
      </c>
      <c r="O5" s="47">
        <v>17</v>
      </c>
      <c r="P5" s="47">
        <v>16</v>
      </c>
      <c r="Q5" s="47">
        <v>16</v>
      </c>
      <c r="R5" s="46">
        <v>17</v>
      </c>
      <c r="S5" s="45">
        <v>16</v>
      </c>
      <c r="T5" s="47">
        <v>17</v>
      </c>
      <c r="U5" s="47">
        <v>17</v>
      </c>
      <c r="V5" s="47">
        <v>17</v>
      </c>
      <c r="W5" s="47">
        <v>17</v>
      </c>
      <c r="X5" s="47">
        <v>17</v>
      </c>
      <c r="Y5" s="47">
        <v>17</v>
      </c>
      <c r="Z5" s="46">
        <v>17</v>
      </c>
      <c r="AA5" s="45">
        <v>15</v>
      </c>
      <c r="AB5" s="47">
        <v>15</v>
      </c>
      <c r="AC5" s="47">
        <v>15</v>
      </c>
      <c r="AD5" s="46">
        <v>14</v>
      </c>
      <c r="AE5" s="45">
        <v>13</v>
      </c>
      <c r="AF5" s="46">
        <v>15</v>
      </c>
      <c r="AG5" s="45">
        <v>16</v>
      </c>
      <c r="AH5" s="47">
        <v>16</v>
      </c>
      <c r="AI5" s="47">
        <v>16</v>
      </c>
      <c r="AJ5" s="47">
        <v>17</v>
      </c>
      <c r="AK5" s="47">
        <v>17</v>
      </c>
      <c r="AL5" s="47">
        <v>16</v>
      </c>
      <c r="AM5" s="46">
        <v>16</v>
      </c>
      <c r="AN5" s="228" t="s">
        <v>385</v>
      </c>
      <c r="AO5" s="258"/>
    </row>
    <row r="6" spans="1:41" s="233" customFormat="1" ht="15" customHeight="1" thickBot="1">
      <c r="A6" s="73" t="s">
        <v>9</v>
      </c>
      <c r="B6" s="74" t="s">
        <v>10</v>
      </c>
      <c r="C6" s="221" t="s">
        <v>16</v>
      </c>
      <c r="D6" s="75" t="s">
        <v>40</v>
      </c>
      <c r="E6" s="74" t="s">
        <v>37</v>
      </c>
      <c r="F6" s="76" t="s">
        <v>23</v>
      </c>
      <c r="G6" s="77" t="s">
        <v>285</v>
      </c>
      <c r="H6" s="78" t="s">
        <v>194</v>
      </c>
      <c r="I6" s="79" t="s">
        <v>198</v>
      </c>
      <c r="J6" s="80" t="s">
        <v>199</v>
      </c>
      <c r="K6" s="81" t="s">
        <v>200</v>
      </c>
      <c r="L6" s="81" t="s">
        <v>201</v>
      </c>
      <c r="M6" s="81" t="s">
        <v>195</v>
      </c>
      <c r="N6" s="81" t="s">
        <v>202</v>
      </c>
      <c r="O6" s="81" t="s">
        <v>196</v>
      </c>
      <c r="P6" s="81" t="s">
        <v>197</v>
      </c>
      <c r="Q6" s="81" t="s">
        <v>203</v>
      </c>
      <c r="R6" s="82" t="s">
        <v>204</v>
      </c>
      <c r="S6" s="78" t="s">
        <v>205</v>
      </c>
      <c r="T6" s="83" t="s">
        <v>206</v>
      </c>
      <c r="U6" s="83" t="s">
        <v>212</v>
      </c>
      <c r="V6" s="83" t="s">
        <v>207</v>
      </c>
      <c r="W6" s="83" t="s">
        <v>208</v>
      </c>
      <c r="X6" s="83" t="s">
        <v>192</v>
      </c>
      <c r="Y6" s="83" t="s">
        <v>209</v>
      </c>
      <c r="Z6" s="79" t="s">
        <v>210</v>
      </c>
      <c r="AA6" s="89" t="s">
        <v>211</v>
      </c>
      <c r="AB6" s="90" t="s">
        <v>213</v>
      </c>
      <c r="AC6" s="90" t="s">
        <v>214</v>
      </c>
      <c r="AD6" s="91" t="s">
        <v>215</v>
      </c>
      <c r="AE6" s="89" t="s">
        <v>216</v>
      </c>
      <c r="AF6" s="91" t="s">
        <v>217</v>
      </c>
      <c r="AG6" s="92" t="s">
        <v>218</v>
      </c>
      <c r="AH6" s="93" t="s">
        <v>219</v>
      </c>
      <c r="AI6" s="93" t="s">
        <v>220</v>
      </c>
      <c r="AJ6" s="93" t="s">
        <v>221</v>
      </c>
      <c r="AK6" s="93" t="s">
        <v>222</v>
      </c>
      <c r="AL6" s="93" t="s">
        <v>223</v>
      </c>
      <c r="AM6" s="94" t="s">
        <v>224</v>
      </c>
      <c r="AN6" s="228" t="s">
        <v>386</v>
      </c>
      <c r="AO6" s="259"/>
    </row>
    <row r="7" spans="1:41" s="10" customFormat="1" ht="12.95" customHeight="1">
      <c r="A7" s="312">
        <v>42898</v>
      </c>
      <c r="B7" s="313"/>
      <c r="C7" s="313"/>
      <c r="D7" s="271"/>
      <c r="E7" s="272"/>
      <c r="F7" s="273">
        <f>+A7</f>
        <v>42898</v>
      </c>
      <c r="G7" s="274">
        <f>+SUM(G8:G17)</f>
        <v>58</v>
      </c>
      <c r="H7" s="266">
        <f>+COUNTA(H8:H17)</f>
        <v>2</v>
      </c>
      <c r="I7" s="267">
        <f t="shared" ref="I7:AN7" si="2">+COUNTA(I8:I17)</f>
        <v>2</v>
      </c>
      <c r="J7" s="266">
        <f t="shared" si="2"/>
        <v>1</v>
      </c>
      <c r="K7" s="268">
        <f t="shared" si="2"/>
        <v>2</v>
      </c>
      <c r="L7" s="268">
        <f t="shared" si="2"/>
        <v>0</v>
      </c>
      <c r="M7" s="268">
        <f t="shared" si="2"/>
        <v>1</v>
      </c>
      <c r="N7" s="268">
        <f t="shared" si="2"/>
        <v>2</v>
      </c>
      <c r="O7" s="268">
        <f t="shared" si="2"/>
        <v>2</v>
      </c>
      <c r="P7" s="268">
        <f t="shared" si="2"/>
        <v>0</v>
      </c>
      <c r="Q7" s="268">
        <f t="shared" si="2"/>
        <v>2</v>
      </c>
      <c r="R7" s="267">
        <f t="shared" si="2"/>
        <v>2</v>
      </c>
      <c r="S7" s="266">
        <f t="shared" si="2"/>
        <v>0</v>
      </c>
      <c r="T7" s="268">
        <f t="shared" si="2"/>
        <v>0</v>
      </c>
      <c r="U7" s="268">
        <f t="shared" si="2"/>
        <v>1</v>
      </c>
      <c r="V7" s="268">
        <f t="shared" si="2"/>
        <v>2</v>
      </c>
      <c r="W7" s="268">
        <f t="shared" si="2"/>
        <v>2</v>
      </c>
      <c r="X7" s="268">
        <f t="shared" si="2"/>
        <v>2</v>
      </c>
      <c r="Y7" s="268">
        <f t="shared" si="2"/>
        <v>1</v>
      </c>
      <c r="Z7" s="267">
        <f t="shared" si="2"/>
        <v>2</v>
      </c>
      <c r="AA7" s="266">
        <f t="shared" si="2"/>
        <v>3</v>
      </c>
      <c r="AB7" s="268">
        <f t="shared" si="2"/>
        <v>3</v>
      </c>
      <c r="AC7" s="268">
        <f t="shared" si="2"/>
        <v>2</v>
      </c>
      <c r="AD7" s="267">
        <f t="shared" si="2"/>
        <v>3</v>
      </c>
      <c r="AE7" s="269">
        <f t="shared" si="2"/>
        <v>3</v>
      </c>
      <c r="AF7" s="270">
        <f t="shared" si="2"/>
        <v>3</v>
      </c>
      <c r="AG7" s="266">
        <f t="shared" si="2"/>
        <v>3</v>
      </c>
      <c r="AH7" s="268">
        <f t="shared" si="2"/>
        <v>3</v>
      </c>
      <c r="AI7" s="268">
        <f t="shared" si="2"/>
        <v>2</v>
      </c>
      <c r="AJ7" s="268">
        <f t="shared" si="2"/>
        <v>2</v>
      </c>
      <c r="AK7" s="268">
        <f t="shared" si="2"/>
        <v>3</v>
      </c>
      <c r="AL7" s="268">
        <f t="shared" si="2"/>
        <v>0</v>
      </c>
      <c r="AM7" s="267">
        <f t="shared" si="2"/>
        <v>2</v>
      </c>
      <c r="AN7" s="229">
        <f t="shared" si="2"/>
        <v>10</v>
      </c>
      <c r="AO7" s="261">
        <f>+F7</f>
        <v>42898</v>
      </c>
    </row>
    <row r="8" spans="1:41" ht="12.95" customHeight="1">
      <c r="A8" s="314" t="s">
        <v>226</v>
      </c>
      <c r="B8" s="234" t="s">
        <v>11</v>
      </c>
      <c r="C8" s="181" t="s">
        <v>99</v>
      </c>
      <c r="D8" s="234" t="s">
        <v>309</v>
      </c>
      <c r="E8" s="235">
        <v>100</v>
      </c>
      <c r="F8" s="236" t="s">
        <v>25</v>
      </c>
      <c r="G8" s="191">
        <v>8</v>
      </c>
      <c r="H8" s="45" t="s">
        <v>4</v>
      </c>
      <c r="I8" s="46" t="s">
        <v>5</v>
      </c>
      <c r="J8" s="45"/>
      <c r="K8" s="47"/>
      <c r="L8" s="169"/>
      <c r="M8" s="47"/>
      <c r="N8" s="47"/>
      <c r="O8" s="47"/>
      <c r="P8" s="169"/>
      <c r="Q8" s="47"/>
      <c r="R8" s="46"/>
      <c r="S8" s="146"/>
      <c r="T8" s="169"/>
      <c r="U8" s="47"/>
      <c r="V8" s="47"/>
      <c r="W8" s="47"/>
      <c r="X8" s="47"/>
      <c r="Y8" s="47"/>
      <c r="Z8" s="46"/>
      <c r="AA8" s="45" t="s">
        <v>4</v>
      </c>
      <c r="AB8" s="47" t="s">
        <v>5</v>
      </c>
      <c r="AC8" s="47" t="s">
        <v>6</v>
      </c>
      <c r="AD8" s="46" t="s">
        <v>7</v>
      </c>
      <c r="AE8" s="45" t="s">
        <v>6</v>
      </c>
      <c r="AF8" s="46" t="s">
        <v>7</v>
      </c>
      <c r="AG8" s="45"/>
      <c r="AH8" s="47"/>
      <c r="AI8" s="47"/>
      <c r="AJ8" s="47"/>
      <c r="AK8" s="47"/>
      <c r="AL8" s="169"/>
      <c r="AM8" s="46"/>
      <c r="AN8" s="230">
        <f t="shared" ref="AN8:AN71" si="3">+COUNTA(H8:AM8)</f>
        <v>8</v>
      </c>
    </row>
    <row r="9" spans="1:41" ht="12.95" customHeight="1">
      <c r="A9" s="315"/>
      <c r="B9" s="237" t="s">
        <v>14</v>
      </c>
      <c r="C9" s="183" t="s">
        <v>30</v>
      </c>
      <c r="D9" s="237" t="s">
        <v>289</v>
      </c>
      <c r="E9" s="238">
        <v>100</v>
      </c>
      <c r="F9" s="239" t="s">
        <v>29</v>
      </c>
      <c r="G9" s="193">
        <v>7</v>
      </c>
      <c r="H9" s="154"/>
      <c r="I9" s="153"/>
      <c r="J9" s="154"/>
      <c r="K9" s="155"/>
      <c r="L9" s="167"/>
      <c r="M9" s="155"/>
      <c r="N9" s="155"/>
      <c r="O9" s="155"/>
      <c r="P9" s="167"/>
      <c r="Q9" s="155"/>
      <c r="R9" s="153"/>
      <c r="S9" s="152"/>
      <c r="T9" s="167"/>
      <c r="U9" s="155"/>
      <c r="V9" s="155"/>
      <c r="W9" s="155"/>
      <c r="X9" s="155"/>
      <c r="Y9" s="155"/>
      <c r="Z9" s="153" t="s">
        <v>22</v>
      </c>
      <c r="AA9" s="154"/>
      <c r="AB9" s="155"/>
      <c r="AC9" s="155"/>
      <c r="AD9" s="153"/>
      <c r="AE9" s="154"/>
      <c r="AF9" s="153"/>
      <c r="AG9" s="154" t="s">
        <v>1</v>
      </c>
      <c r="AH9" s="155" t="s">
        <v>2</v>
      </c>
      <c r="AI9" s="155" t="s">
        <v>3</v>
      </c>
      <c r="AJ9" s="155" t="s">
        <v>19</v>
      </c>
      <c r="AK9" s="155" t="s">
        <v>20</v>
      </c>
      <c r="AL9" s="167"/>
      <c r="AM9" s="153" t="s">
        <v>21</v>
      </c>
      <c r="AN9" s="230">
        <f t="shared" si="3"/>
        <v>7</v>
      </c>
    </row>
    <row r="10" spans="1:41" ht="12.95" customHeight="1">
      <c r="A10" s="314" t="s">
        <v>225</v>
      </c>
      <c r="B10" s="234" t="s">
        <v>15</v>
      </c>
      <c r="C10" s="181" t="s">
        <v>120</v>
      </c>
      <c r="D10" s="234" t="s">
        <v>304</v>
      </c>
      <c r="E10" s="235">
        <v>100</v>
      </c>
      <c r="F10" s="236" t="s">
        <v>29</v>
      </c>
      <c r="G10" s="191">
        <v>7</v>
      </c>
      <c r="H10" s="42"/>
      <c r="I10" s="43"/>
      <c r="J10" s="42" t="s">
        <v>1</v>
      </c>
      <c r="K10" s="44" t="s">
        <v>2</v>
      </c>
      <c r="L10" s="165"/>
      <c r="M10" s="44" t="s">
        <v>3</v>
      </c>
      <c r="N10" s="44" t="s">
        <v>22</v>
      </c>
      <c r="O10" s="44" t="s">
        <v>19</v>
      </c>
      <c r="P10" s="165"/>
      <c r="Q10" s="44" t="s">
        <v>20</v>
      </c>
      <c r="R10" s="43" t="s">
        <v>21</v>
      </c>
      <c r="S10" s="160"/>
      <c r="T10" s="165"/>
      <c r="U10" s="44"/>
      <c r="V10" s="44"/>
      <c r="W10" s="44"/>
      <c r="X10" s="44"/>
      <c r="Y10" s="44"/>
      <c r="Z10" s="43"/>
      <c r="AA10" s="42"/>
      <c r="AB10" s="44"/>
      <c r="AC10" s="44"/>
      <c r="AD10" s="43"/>
      <c r="AE10" s="42"/>
      <c r="AF10" s="43"/>
      <c r="AG10" s="42"/>
      <c r="AH10" s="44"/>
      <c r="AI10" s="44"/>
      <c r="AJ10" s="44"/>
      <c r="AK10" s="44"/>
      <c r="AL10" s="165"/>
      <c r="AM10" s="43"/>
      <c r="AN10" s="230">
        <f t="shared" si="3"/>
        <v>7</v>
      </c>
    </row>
    <row r="11" spans="1:41" ht="12.95" customHeight="1">
      <c r="A11" s="315"/>
      <c r="B11" s="237" t="s">
        <v>0</v>
      </c>
      <c r="C11" s="183" t="s">
        <v>102</v>
      </c>
      <c r="D11" s="237" t="s">
        <v>268</v>
      </c>
      <c r="E11" s="238">
        <v>100</v>
      </c>
      <c r="F11" s="239" t="s">
        <v>32</v>
      </c>
      <c r="G11" s="193">
        <v>6</v>
      </c>
      <c r="H11" s="154"/>
      <c r="I11" s="153"/>
      <c r="J11" s="154"/>
      <c r="K11" s="155"/>
      <c r="L11" s="167"/>
      <c r="M11" s="155"/>
      <c r="N11" s="155"/>
      <c r="O11" s="155"/>
      <c r="P11" s="167"/>
      <c r="Q11" s="155"/>
      <c r="R11" s="153"/>
      <c r="S11" s="152"/>
      <c r="T11" s="167"/>
      <c r="U11" s="155" t="s">
        <v>4</v>
      </c>
      <c r="V11" s="155" t="s">
        <v>4</v>
      </c>
      <c r="W11" s="155" t="s">
        <v>5</v>
      </c>
      <c r="X11" s="155" t="s">
        <v>5</v>
      </c>
      <c r="Y11" s="155" t="s">
        <v>6</v>
      </c>
      <c r="Z11" s="153" t="s">
        <v>6</v>
      </c>
      <c r="AA11" s="154"/>
      <c r="AB11" s="155"/>
      <c r="AC11" s="155"/>
      <c r="AD11" s="153"/>
      <c r="AE11" s="154"/>
      <c r="AF11" s="153"/>
      <c r="AG11" s="154"/>
      <c r="AH11" s="155"/>
      <c r="AI11" s="155"/>
      <c r="AJ11" s="155"/>
      <c r="AK11" s="155"/>
      <c r="AL11" s="167"/>
      <c r="AM11" s="153"/>
      <c r="AN11" s="230">
        <f t="shared" si="3"/>
        <v>6</v>
      </c>
    </row>
    <row r="12" spans="1:41" ht="12.95" customHeight="1">
      <c r="A12" s="314" t="s">
        <v>328</v>
      </c>
      <c r="B12" s="234" t="s">
        <v>11</v>
      </c>
      <c r="C12" s="181" t="s">
        <v>100</v>
      </c>
      <c r="D12" s="234" t="s">
        <v>310</v>
      </c>
      <c r="E12" s="235">
        <v>100</v>
      </c>
      <c r="F12" s="236" t="s">
        <v>33</v>
      </c>
      <c r="G12" s="191">
        <v>4</v>
      </c>
      <c r="H12" s="45"/>
      <c r="I12" s="46"/>
      <c r="J12" s="146"/>
      <c r="K12" s="47"/>
      <c r="L12" s="169"/>
      <c r="M12" s="169"/>
      <c r="N12" s="47"/>
      <c r="O12" s="47"/>
      <c r="P12" s="169"/>
      <c r="Q12" s="47"/>
      <c r="R12" s="46"/>
      <c r="S12" s="146"/>
      <c r="T12" s="169"/>
      <c r="U12" s="47"/>
      <c r="V12" s="47"/>
      <c r="W12" s="47"/>
      <c r="X12" s="47"/>
      <c r="Y12" s="47"/>
      <c r="Z12" s="46"/>
      <c r="AA12" s="45" t="s">
        <v>3</v>
      </c>
      <c r="AB12" s="47"/>
      <c r="AC12" s="47"/>
      <c r="AD12" s="46" t="s">
        <v>19</v>
      </c>
      <c r="AE12" s="45" t="s">
        <v>20</v>
      </c>
      <c r="AF12" s="46" t="s">
        <v>21</v>
      </c>
      <c r="AG12" s="45"/>
      <c r="AH12" s="47"/>
      <c r="AI12" s="47"/>
      <c r="AJ12" s="47"/>
      <c r="AK12" s="47"/>
      <c r="AL12" s="169"/>
      <c r="AM12" s="46"/>
      <c r="AN12" s="230">
        <f t="shared" si="3"/>
        <v>4</v>
      </c>
    </row>
    <row r="13" spans="1:41" s="123" customFormat="1" ht="12.95" customHeight="1">
      <c r="A13" s="315"/>
      <c r="B13" s="183" t="s">
        <v>14</v>
      </c>
      <c r="C13" s="183" t="s">
        <v>92</v>
      </c>
      <c r="D13" s="183" t="s">
        <v>287</v>
      </c>
      <c r="E13" s="184">
        <v>100</v>
      </c>
      <c r="F13" s="192" t="s">
        <v>93</v>
      </c>
      <c r="G13" s="193">
        <v>12</v>
      </c>
      <c r="H13" s="51" t="s">
        <v>5</v>
      </c>
      <c r="I13" s="52" t="s">
        <v>6</v>
      </c>
      <c r="J13" s="147"/>
      <c r="K13" s="53" t="s">
        <v>8</v>
      </c>
      <c r="L13" s="173"/>
      <c r="M13" s="173"/>
      <c r="N13" s="53" t="s">
        <v>4</v>
      </c>
      <c r="O13" s="53"/>
      <c r="P13" s="173"/>
      <c r="Q13" s="53" t="s">
        <v>38</v>
      </c>
      <c r="R13" s="52"/>
      <c r="S13" s="147"/>
      <c r="T13" s="173"/>
      <c r="U13" s="53"/>
      <c r="V13" s="53"/>
      <c r="W13" s="53"/>
      <c r="X13" s="53"/>
      <c r="Y13" s="53"/>
      <c r="Z13" s="52"/>
      <c r="AA13" s="51"/>
      <c r="AB13" s="53" t="s">
        <v>7</v>
      </c>
      <c r="AC13" s="53"/>
      <c r="AD13" s="52"/>
      <c r="AE13" s="51"/>
      <c r="AF13" s="52"/>
      <c r="AG13" s="51" t="s">
        <v>4</v>
      </c>
      <c r="AH13" s="53" t="s">
        <v>5</v>
      </c>
      <c r="AI13" s="53" t="s">
        <v>6</v>
      </c>
      <c r="AJ13" s="53" t="s">
        <v>7</v>
      </c>
      <c r="AK13" s="53" t="s">
        <v>8</v>
      </c>
      <c r="AL13" s="173"/>
      <c r="AM13" s="52" t="s">
        <v>38</v>
      </c>
      <c r="AN13" s="230">
        <f t="shared" si="3"/>
        <v>12</v>
      </c>
      <c r="AO13" s="258"/>
    </row>
    <row r="14" spans="1:41" ht="12.95" customHeight="1">
      <c r="A14" s="314" t="s">
        <v>330</v>
      </c>
      <c r="B14" s="234" t="s">
        <v>15</v>
      </c>
      <c r="C14" s="181" t="s">
        <v>97</v>
      </c>
      <c r="D14" s="234" t="s">
        <v>302</v>
      </c>
      <c r="E14" s="235">
        <v>100</v>
      </c>
      <c r="F14" s="236" t="s">
        <v>98</v>
      </c>
      <c r="G14" s="191">
        <v>2</v>
      </c>
      <c r="H14" s="42"/>
      <c r="I14" s="43"/>
      <c r="J14" s="160"/>
      <c r="K14" s="44"/>
      <c r="L14" s="165"/>
      <c r="M14" s="165"/>
      <c r="N14" s="44"/>
      <c r="O14" s="44" t="s">
        <v>1</v>
      </c>
      <c r="P14" s="165"/>
      <c r="Q14" s="44"/>
      <c r="R14" s="43" t="s">
        <v>2</v>
      </c>
      <c r="S14" s="160"/>
      <c r="T14" s="165"/>
      <c r="U14" s="44"/>
      <c r="V14" s="44"/>
      <c r="W14" s="44"/>
      <c r="X14" s="44"/>
      <c r="Y14" s="44"/>
      <c r="Z14" s="43"/>
      <c r="AA14" s="42"/>
      <c r="AB14" s="44"/>
      <c r="AC14" s="44"/>
      <c r="AD14" s="43"/>
      <c r="AE14" s="42"/>
      <c r="AF14" s="43"/>
      <c r="AG14" s="42"/>
      <c r="AH14" s="44"/>
      <c r="AI14" s="44"/>
      <c r="AJ14" s="44"/>
      <c r="AK14" s="44"/>
      <c r="AL14" s="165"/>
      <c r="AM14" s="43"/>
      <c r="AN14" s="230">
        <f t="shared" si="3"/>
        <v>2</v>
      </c>
    </row>
    <row r="15" spans="1:41" ht="12.95" customHeight="1">
      <c r="A15" s="315"/>
      <c r="B15" s="237" t="s">
        <v>0</v>
      </c>
      <c r="C15" s="183" t="s">
        <v>104</v>
      </c>
      <c r="D15" s="237" t="s">
        <v>266</v>
      </c>
      <c r="E15" s="238">
        <v>100</v>
      </c>
      <c r="F15" s="239" t="s">
        <v>28</v>
      </c>
      <c r="G15" s="193">
        <v>3</v>
      </c>
      <c r="H15" s="51"/>
      <c r="I15" s="52"/>
      <c r="J15" s="147"/>
      <c r="K15" s="53"/>
      <c r="L15" s="173"/>
      <c r="M15" s="173"/>
      <c r="N15" s="53"/>
      <c r="O15" s="53"/>
      <c r="P15" s="173"/>
      <c r="Q15" s="53"/>
      <c r="R15" s="52"/>
      <c r="S15" s="147"/>
      <c r="T15" s="173"/>
      <c r="U15" s="53"/>
      <c r="V15" s="53" t="s">
        <v>19</v>
      </c>
      <c r="W15" s="53" t="s">
        <v>20</v>
      </c>
      <c r="X15" s="53" t="s">
        <v>3</v>
      </c>
      <c r="Y15" s="53"/>
      <c r="Z15" s="52"/>
      <c r="AA15" s="51"/>
      <c r="AB15" s="53"/>
      <c r="AC15" s="53"/>
      <c r="AD15" s="52"/>
      <c r="AE15" s="51"/>
      <c r="AF15" s="52"/>
      <c r="AG15" s="51"/>
      <c r="AH15" s="53"/>
      <c r="AI15" s="53"/>
      <c r="AJ15" s="53"/>
      <c r="AK15" s="53"/>
      <c r="AL15" s="173"/>
      <c r="AM15" s="52"/>
      <c r="AN15" s="230">
        <f t="shared" si="3"/>
        <v>3</v>
      </c>
    </row>
    <row r="16" spans="1:41" ht="12.95" customHeight="1">
      <c r="A16" s="314" t="s">
        <v>228</v>
      </c>
      <c r="B16" s="234" t="s">
        <v>11</v>
      </c>
      <c r="C16" s="181" t="s">
        <v>141</v>
      </c>
      <c r="D16" s="234" t="s">
        <v>313</v>
      </c>
      <c r="E16" s="235">
        <v>100</v>
      </c>
      <c r="F16" s="236" t="s">
        <v>32</v>
      </c>
      <c r="G16" s="191">
        <v>6</v>
      </c>
      <c r="H16" s="42"/>
      <c r="I16" s="43"/>
      <c r="J16" s="160"/>
      <c r="K16" s="44"/>
      <c r="L16" s="165"/>
      <c r="M16" s="165"/>
      <c r="N16" s="44"/>
      <c r="O16" s="44"/>
      <c r="P16" s="165"/>
      <c r="Q16" s="44"/>
      <c r="R16" s="43"/>
      <c r="S16" s="160"/>
      <c r="T16" s="165"/>
      <c r="U16" s="44"/>
      <c r="V16" s="44"/>
      <c r="W16" s="44"/>
      <c r="X16" s="44"/>
      <c r="Y16" s="44"/>
      <c r="Z16" s="43"/>
      <c r="AA16" s="42" t="s">
        <v>4</v>
      </c>
      <c r="AB16" s="44" t="s">
        <v>5</v>
      </c>
      <c r="AC16" s="44" t="s">
        <v>6</v>
      </c>
      <c r="AD16" s="43" t="s">
        <v>5</v>
      </c>
      <c r="AE16" s="42" t="s">
        <v>4</v>
      </c>
      <c r="AF16" s="43" t="s">
        <v>6</v>
      </c>
      <c r="AG16" s="42"/>
      <c r="AH16" s="44"/>
      <c r="AI16" s="44"/>
      <c r="AJ16" s="44"/>
      <c r="AK16" s="44"/>
      <c r="AL16" s="165"/>
      <c r="AM16" s="43"/>
      <c r="AN16" s="230">
        <f t="shared" si="3"/>
        <v>6</v>
      </c>
    </row>
    <row r="17" spans="1:41" ht="12.95" customHeight="1">
      <c r="A17" s="315"/>
      <c r="B17" s="237" t="s">
        <v>14</v>
      </c>
      <c r="C17" s="183" t="s">
        <v>329</v>
      </c>
      <c r="D17" s="237" t="s">
        <v>296</v>
      </c>
      <c r="E17" s="238">
        <v>100</v>
      </c>
      <c r="F17" s="239" t="s">
        <v>331</v>
      </c>
      <c r="G17" s="193">
        <v>3</v>
      </c>
      <c r="H17" s="51"/>
      <c r="I17" s="52"/>
      <c r="J17" s="147"/>
      <c r="K17" s="53"/>
      <c r="L17" s="173"/>
      <c r="M17" s="173"/>
      <c r="N17" s="53"/>
      <c r="O17" s="53"/>
      <c r="P17" s="173"/>
      <c r="Q17" s="53"/>
      <c r="R17" s="52"/>
      <c r="S17" s="147"/>
      <c r="T17" s="173"/>
      <c r="U17" s="53"/>
      <c r="V17" s="53"/>
      <c r="W17" s="53"/>
      <c r="X17" s="53"/>
      <c r="Y17" s="53"/>
      <c r="Z17" s="52"/>
      <c r="AA17" s="51"/>
      <c r="AB17" s="53"/>
      <c r="AC17" s="53"/>
      <c r="AD17" s="52"/>
      <c r="AE17" s="51"/>
      <c r="AF17" s="52"/>
      <c r="AG17" s="51" t="s">
        <v>3</v>
      </c>
      <c r="AH17" s="53" t="s">
        <v>19</v>
      </c>
      <c r="AI17" s="53"/>
      <c r="AJ17" s="53"/>
      <c r="AK17" s="53" t="s">
        <v>20</v>
      </c>
      <c r="AL17" s="173"/>
      <c r="AM17" s="52"/>
      <c r="AN17" s="230">
        <f t="shared" si="3"/>
        <v>3</v>
      </c>
    </row>
    <row r="18" spans="1:41" s="10" customFormat="1" ht="12.95" customHeight="1">
      <c r="A18" s="312">
        <f>+A7+1</f>
        <v>42899</v>
      </c>
      <c r="B18" s="313"/>
      <c r="C18" s="313"/>
      <c r="D18" s="272"/>
      <c r="E18" s="272"/>
      <c r="F18" s="273">
        <f>+A18</f>
        <v>42899</v>
      </c>
      <c r="G18" s="274">
        <f>+SUM(G19:G28)</f>
        <v>41</v>
      </c>
      <c r="H18" s="266">
        <f>+COUNTA(H19:H28)</f>
        <v>1</v>
      </c>
      <c r="I18" s="267">
        <f t="shared" ref="I18:AN18" si="4">+COUNTA(I19:I28)</f>
        <v>2</v>
      </c>
      <c r="J18" s="266">
        <f t="shared" si="4"/>
        <v>2</v>
      </c>
      <c r="K18" s="268">
        <f t="shared" si="4"/>
        <v>2</v>
      </c>
      <c r="L18" s="268">
        <f t="shared" si="4"/>
        <v>0</v>
      </c>
      <c r="M18" s="268">
        <f t="shared" si="4"/>
        <v>0</v>
      </c>
      <c r="N18" s="268">
        <f t="shared" si="4"/>
        <v>1</v>
      </c>
      <c r="O18" s="268">
        <f t="shared" si="4"/>
        <v>2</v>
      </c>
      <c r="P18" s="268">
        <f t="shared" si="4"/>
        <v>2</v>
      </c>
      <c r="Q18" s="268">
        <f t="shared" si="4"/>
        <v>1</v>
      </c>
      <c r="R18" s="267">
        <f t="shared" si="4"/>
        <v>1</v>
      </c>
      <c r="S18" s="266">
        <f t="shared" si="4"/>
        <v>0</v>
      </c>
      <c r="T18" s="268">
        <f t="shared" si="4"/>
        <v>2</v>
      </c>
      <c r="U18" s="268">
        <f t="shared" si="4"/>
        <v>1</v>
      </c>
      <c r="V18" s="268">
        <f t="shared" si="4"/>
        <v>1</v>
      </c>
      <c r="W18" s="268">
        <f t="shared" si="4"/>
        <v>1</v>
      </c>
      <c r="X18" s="268">
        <f t="shared" si="4"/>
        <v>2</v>
      </c>
      <c r="Y18" s="268">
        <f t="shared" si="4"/>
        <v>2</v>
      </c>
      <c r="Z18" s="267">
        <f t="shared" si="4"/>
        <v>1</v>
      </c>
      <c r="AA18" s="266">
        <f t="shared" si="4"/>
        <v>1</v>
      </c>
      <c r="AB18" s="268">
        <f t="shared" si="4"/>
        <v>0</v>
      </c>
      <c r="AC18" s="268">
        <f t="shared" si="4"/>
        <v>2</v>
      </c>
      <c r="AD18" s="267">
        <f t="shared" si="4"/>
        <v>1</v>
      </c>
      <c r="AE18" s="269">
        <f t="shared" si="4"/>
        <v>2</v>
      </c>
      <c r="AF18" s="270">
        <f t="shared" si="4"/>
        <v>3</v>
      </c>
      <c r="AG18" s="266">
        <f t="shared" si="4"/>
        <v>0</v>
      </c>
      <c r="AH18" s="268">
        <f t="shared" si="4"/>
        <v>0</v>
      </c>
      <c r="AI18" s="268">
        <f t="shared" si="4"/>
        <v>1</v>
      </c>
      <c r="AJ18" s="268">
        <f t="shared" si="4"/>
        <v>1</v>
      </c>
      <c r="AK18" s="268">
        <f t="shared" si="4"/>
        <v>3</v>
      </c>
      <c r="AL18" s="268">
        <f t="shared" si="4"/>
        <v>2</v>
      </c>
      <c r="AM18" s="267">
        <f t="shared" si="4"/>
        <v>1</v>
      </c>
      <c r="AN18" s="229">
        <f t="shared" si="4"/>
        <v>10</v>
      </c>
      <c r="AO18" s="261">
        <f>+F18</f>
        <v>42899</v>
      </c>
    </row>
    <row r="19" spans="1:41" s="123" customFormat="1" ht="12.95" customHeight="1">
      <c r="A19" s="314" t="s">
        <v>226</v>
      </c>
      <c r="B19" s="181" t="s">
        <v>14</v>
      </c>
      <c r="C19" s="181" t="s">
        <v>185</v>
      </c>
      <c r="D19" s="181" t="s">
        <v>301</v>
      </c>
      <c r="E19" s="182">
        <v>100</v>
      </c>
      <c r="F19" s="190" t="s">
        <v>32</v>
      </c>
      <c r="G19" s="191">
        <v>6</v>
      </c>
      <c r="H19" s="45" t="s">
        <v>5</v>
      </c>
      <c r="I19" s="46" t="s">
        <v>4</v>
      </c>
      <c r="J19" s="45"/>
      <c r="K19" s="47"/>
      <c r="L19" s="169"/>
      <c r="M19" s="47"/>
      <c r="N19" s="47"/>
      <c r="O19" s="47"/>
      <c r="P19" s="47"/>
      <c r="Q19" s="47"/>
      <c r="R19" s="46"/>
      <c r="S19" s="146"/>
      <c r="T19" s="47"/>
      <c r="U19" s="47"/>
      <c r="V19" s="47"/>
      <c r="W19" s="47"/>
      <c r="X19" s="47"/>
      <c r="Y19" s="47"/>
      <c r="Z19" s="46"/>
      <c r="AA19" s="45"/>
      <c r="AB19" s="47"/>
      <c r="AC19" s="47"/>
      <c r="AD19" s="46"/>
      <c r="AE19" s="45"/>
      <c r="AF19" s="46"/>
      <c r="AG19" s="45"/>
      <c r="AH19" s="47"/>
      <c r="AI19" s="47" t="s">
        <v>6</v>
      </c>
      <c r="AJ19" s="47"/>
      <c r="AK19" s="47" t="s">
        <v>5</v>
      </c>
      <c r="AL19" s="47" t="s">
        <v>4</v>
      </c>
      <c r="AM19" s="46" t="s">
        <v>6</v>
      </c>
      <c r="AN19" s="230">
        <f t="shared" si="3"/>
        <v>6</v>
      </c>
      <c r="AO19" s="258"/>
    </row>
    <row r="20" spans="1:41" ht="12.95" customHeight="1">
      <c r="A20" s="315"/>
      <c r="B20" s="237" t="s">
        <v>0</v>
      </c>
      <c r="C20" s="183" t="s">
        <v>133</v>
      </c>
      <c r="D20" s="237" t="s">
        <v>266</v>
      </c>
      <c r="E20" s="238">
        <v>100</v>
      </c>
      <c r="F20" s="239" t="s">
        <v>26</v>
      </c>
      <c r="G20" s="193">
        <v>4</v>
      </c>
      <c r="H20" s="51"/>
      <c r="I20" s="52"/>
      <c r="J20" s="51"/>
      <c r="K20" s="53"/>
      <c r="L20" s="173"/>
      <c r="M20" s="53"/>
      <c r="N20" s="53"/>
      <c r="O20" s="53"/>
      <c r="P20" s="53"/>
      <c r="Q20" s="53"/>
      <c r="R20" s="52"/>
      <c r="S20" s="147"/>
      <c r="T20" s="53" t="s">
        <v>7</v>
      </c>
      <c r="U20" s="53"/>
      <c r="V20" s="53"/>
      <c r="W20" s="53"/>
      <c r="X20" s="53" t="s">
        <v>7</v>
      </c>
      <c r="Y20" s="53" t="s">
        <v>8</v>
      </c>
      <c r="Z20" s="52" t="s">
        <v>8</v>
      </c>
      <c r="AA20" s="51"/>
      <c r="AB20" s="53"/>
      <c r="AC20" s="53"/>
      <c r="AD20" s="52"/>
      <c r="AE20" s="51"/>
      <c r="AF20" s="52"/>
      <c r="AG20" s="51"/>
      <c r="AH20" s="53"/>
      <c r="AI20" s="53"/>
      <c r="AJ20" s="53"/>
      <c r="AK20" s="53"/>
      <c r="AL20" s="53"/>
      <c r="AM20" s="52"/>
      <c r="AN20" s="230">
        <f t="shared" si="3"/>
        <v>4</v>
      </c>
    </row>
    <row r="21" spans="1:41" ht="12.95" customHeight="1">
      <c r="A21" s="314" t="s">
        <v>225</v>
      </c>
      <c r="B21" s="234" t="s">
        <v>15</v>
      </c>
      <c r="C21" s="181" t="s">
        <v>95</v>
      </c>
      <c r="D21" s="234" t="s">
        <v>301</v>
      </c>
      <c r="E21" s="235">
        <v>100</v>
      </c>
      <c r="F21" s="236" t="s">
        <v>29</v>
      </c>
      <c r="G21" s="191">
        <v>7</v>
      </c>
      <c r="H21" s="42"/>
      <c r="I21" s="43"/>
      <c r="J21" s="42" t="s">
        <v>1</v>
      </c>
      <c r="K21" s="44" t="s">
        <v>2</v>
      </c>
      <c r="L21" s="165"/>
      <c r="M21" s="44"/>
      <c r="N21" s="44" t="s">
        <v>3</v>
      </c>
      <c r="O21" s="44" t="s">
        <v>19</v>
      </c>
      <c r="P21" s="44" t="s">
        <v>20</v>
      </c>
      <c r="Q21" s="44" t="s">
        <v>21</v>
      </c>
      <c r="R21" s="43" t="s">
        <v>22</v>
      </c>
      <c r="S21" s="160"/>
      <c r="T21" s="44"/>
      <c r="U21" s="44"/>
      <c r="V21" s="44"/>
      <c r="W21" s="44"/>
      <c r="X21" s="44"/>
      <c r="Y21" s="44"/>
      <c r="Z21" s="43"/>
      <c r="AA21" s="42"/>
      <c r="AB21" s="44"/>
      <c r="AC21" s="44"/>
      <c r="AD21" s="43"/>
      <c r="AE21" s="42"/>
      <c r="AF21" s="43"/>
      <c r="AG21" s="42"/>
      <c r="AH21" s="44"/>
      <c r="AI21" s="44"/>
      <c r="AJ21" s="44"/>
      <c r="AK21" s="44"/>
      <c r="AL21" s="44"/>
      <c r="AM21" s="43"/>
      <c r="AN21" s="230">
        <f t="shared" si="3"/>
        <v>7</v>
      </c>
    </row>
    <row r="22" spans="1:41" ht="12.95" customHeight="1">
      <c r="A22" s="315"/>
      <c r="B22" s="237" t="s">
        <v>11</v>
      </c>
      <c r="C22" s="183" t="s">
        <v>108</v>
      </c>
      <c r="D22" s="237" t="s">
        <v>188</v>
      </c>
      <c r="E22" s="238">
        <v>100</v>
      </c>
      <c r="F22" s="239" t="s">
        <v>26</v>
      </c>
      <c r="G22" s="193">
        <v>4</v>
      </c>
      <c r="H22" s="51"/>
      <c r="I22" s="52"/>
      <c r="J22" s="51"/>
      <c r="K22" s="53"/>
      <c r="L22" s="173"/>
      <c r="M22" s="53"/>
      <c r="N22" s="53"/>
      <c r="O22" s="53"/>
      <c r="P22" s="53"/>
      <c r="Q22" s="53"/>
      <c r="R22" s="52"/>
      <c r="S22" s="147"/>
      <c r="T22" s="53"/>
      <c r="U22" s="53"/>
      <c r="V22" s="53"/>
      <c r="W22" s="53"/>
      <c r="X22" s="53"/>
      <c r="Y22" s="53"/>
      <c r="Z22" s="52"/>
      <c r="AA22" s="51"/>
      <c r="AB22" s="53"/>
      <c r="AC22" s="53" t="s">
        <v>7</v>
      </c>
      <c r="AD22" s="52" t="s">
        <v>8</v>
      </c>
      <c r="AE22" s="51" t="s">
        <v>8</v>
      </c>
      <c r="AF22" s="52" t="s">
        <v>7</v>
      </c>
      <c r="AG22" s="51"/>
      <c r="AH22" s="53"/>
      <c r="AI22" s="53"/>
      <c r="AJ22" s="53"/>
      <c r="AK22" s="53"/>
      <c r="AL22" s="53"/>
      <c r="AM22" s="52"/>
      <c r="AN22" s="230">
        <f t="shared" si="3"/>
        <v>4</v>
      </c>
    </row>
    <row r="23" spans="1:41" ht="12.95" customHeight="1">
      <c r="A23" s="314" t="s">
        <v>328</v>
      </c>
      <c r="B23" s="234" t="s">
        <v>0</v>
      </c>
      <c r="C23" s="181" t="s">
        <v>167</v>
      </c>
      <c r="D23" s="234" t="s">
        <v>276</v>
      </c>
      <c r="E23" s="235">
        <v>100</v>
      </c>
      <c r="F23" s="236" t="s">
        <v>168</v>
      </c>
      <c r="G23" s="191">
        <v>6</v>
      </c>
      <c r="H23" s="45"/>
      <c r="I23" s="46"/>
      <c r="J23" s="45"/>
      <c r="K23" s="47"/>
      <c r="L23" s="169"/>
      <c r="M23" s="169"/>
      <c r="N23" s="47"/>
      <c r="O23" s="47"/>
      <c r="P23" s="47"/>
      <c r="Q23" s="47"/>
      <c r="R23" s="46"/>
      <c r="S23" s="146"/>
      <c r="T23" s="47" t="s">
        <v>4</v>
      </c>
      <c r="U23" s="47" t="s">
        <v>5</v>
      </c>
      <c r="V23" s="47" t="s">
        <v>6</v>
      </c>
      <c r="W23" s="47" t="s">
        <v>4</v>
      </c>
      <c r="X23" s="47" t="s">
        <v>5</v>
      </c>
      <c r="Y23" s="47" t="s">
        <v>6</v>
      </c>
      <c r="Z23" s="46"/>
      <c r="AA23" s="45"/>
      <c r="AB23" s="47"/>
      <c r="AC23" s="47"/>
      <c r="AD23" s="46"/>
      <c r="AE23" s="45"/>
      <c r="AF23" s="46"/>
      <c r="AG23" s="45"/>
      <c r="AH23" s="47"/>
      <c r="AI23" s="47"/>
      <c r="AJ23" s="47"/>
      <c r="AK23" s="47"/>
      <c r="AL23" s="47"/>
      <c r="AM23" s="46"/>
      <c r="AN23" s="230">
        <f t="shared" si="3"/>
        <v>6</v>
      </c>
    </row>
    <row r="24" spans="1:41" s="123" customFormat="1" ht="12.95" customHeight="1">
      <c r="A24" s="315"/>
      <c r="B24" s="183" t="s">
        <v>14</v>
      </c>
      <c r="C24" s="183" t="s">
        <v>143</v>
      </c>
      <c r="D24" s="183" t="s">
        <v>281</v>
      </c>
      <c r="E24" s="184">
        <v>100</v>
      </c>
      <c r="F24" s="192" t="s">
        <v>112</v>
      </c>
      <c r="G24" s="193">
        <v>4</v>
      </c>
      <c r="H24" s="51"/>
      <c r="I24" s="52" t="s">
        <v>39</v>
      </c>
      <c r="J24" s="51"/>
      <c r="K24" s="53"/>
      <c r="L24" s="173"/>
      <c r="M24" s="173"/>
      <c r="N24" s="53"/>
      <c r="O24" s="53"/>
      <c r="P24" s="53"/>
      <c r="Q24" s="53"/>
      <c r="R24" s="52"/>
      <c r="S24" s="147"/>
      <c r="T24" s="53"/>
      <c r="U24" s="53"/>
      <c r="V24" s="53"/>
      <c r="W24" s="53"/>
      <c r="X24" s="53"/>
      <c r="Y24" s="53"/>
      <c r="Z24" s="52"/>
      <c r="AA24" s="51"/>
      <c r="AB24" s="53"/>
      <c r="AC24" s="53"/>
      <c r="AD24" s="52"/>
      <c r="AE24" s="51"/>
      <c r="AF24" s="52"/>
      <c r="AG24" s="51"/>
      <c r="AH24" s="53"/>
      <c r="AI24" s="53"/>
      <c r="AJ24" s="53" t="s">
        <v>38</v>
      </c>
      <c r="AK24" s="53" t="s">
        <v>39</v>
      </c>
      <c r="AL24" s="53" t="s">
        <v>38</v>
      </c>
      <c r="AM24" s="52"/>
      <c r="AN24" s="230">
        <f t="shared" si="3"/>
        <v>4</v>
      </c>
      <c r="AO24" s="258"/>
    </row>
    <row r="25" spans="1:41" ht="12.95" customHeight="1">
      <c r="A25" s="314" t="s">
        <v>330</v>
      </c>
      <c r="B25" s="234" t="s">
        <v>15</v>
      </c>
      <c r="C25" s="181" t="s">
        <v>137</v>
      </c>
      <c r="D25" s="234" t="s">
        <v>306</v>
      </c>
      <c r="E25" s="235">
        <v>100</v>
      </c>
      <c r="F25" s="236" t="s">
        <v>138</v>
      </c>
      <c r="G25" s="191">
        <v>3</v>
      </c>
      <c r="H25" s="42"/>
      <c r="I25" s="43"/>
      <c r="J25" s="42"/>
      <c r="K25" s="44" t="s">
        <v>21</v>
      </c>
      <c r="L25" s="165"/>
      <c r="M25" s="165"/>
      <c r="N25" s="44"/>
      <c r="O25" s="44" t="s">
        <v>22</v>
      </c>
      <c r="P25" s="44" t="s">
        <v>20</v>
      </c>
      <c r="Q25" s="44"/>
      <c r="R25" s="43"/>
      <c r="S25" s="160"/>
      <c r="T25" s="44"/>
      <c r="U25" s="44"/>
      <c r="V25" s="44"/>
      <c r="W25" s="44"/>
      <c r="X25" s="44"/>
      <c r="Y25" s="44"/>
      <c r="Z25" s="43"/>
      <c r="AA25" s="42"/>
      <c r="AB25" s="44"/>
      <c r="AC25" s="44"/>
      <c r="AD25" s="43"/>
      <c r="AE25" s="42"/>
      <c r="AF25" s="43"/>
      <c r="AG25" s="42"/>
      <c r="AH25" s="44"/>
      <c r="AI25" s="44"/>
      <c r="AJ25" s="44"/>
      <c r="AK25" s="44"/>
      <c r="AL25" s="44"/>
      <c r="AM25" s="43"/>
      <c r="AN25" s="230">
        <f t="shared" si="3"/>
        <v>3</v>
      </c>
    </row>
    <row r="26" spans="1:41" ht="12.95" customHeight="1">
      <c r="A26" s="315"/>
      <c r="B26" s="183" t="s">
        <v>11</v>
      </c>
      <c r="C26" s="183" t="s">
        <v>109</v>
      </c>
      <c r="D26" s="183" t="s">
        <v>312</v>
      </c>
      <c r="E26" s="184">
        <v>100</v>
      </c>
      <c r="F26" s="192" t="s">
        <v>24</v>
      </c>
      <c r="G26" s="193">
        <v>4</v>
      </c>
      <c r="H26" s="51"/>
      <c r="I26" s="52"/>
      <c r="J26" s="51" t="s">
        <v>5</v>
      </c>
      <c r="K26" s="53"/>
      <c r="L26" s="173"/>
      <c r="M26" s="173"/>
      <c r="N26" s="53"/>
      <c r="O26" s="53"/>
      <c r="P26" s="53"/>
      <c r="Q26" s="53"/>
      <c r="R26" s="52"/>
      <c r="S26" s="147"/>
      <c r="T26" s="53"/>
      <c r="U26" s="53"/>
      <c r="V26" s="53"/>
      <c r="W26" s="53"/>
      <c r="X26" s="53"/>
      <c r="Y26" s="53"/>
      <c r="Z26" s="52"/>
      <c r="AA26" s="51" t="s">
        <v>5</v>
      </c>
      <c r="AB26" s="53"/>
      <c r="AC26" s="53" t="s">
        <v>4</v>
      </c>
      <c r="AD26" s="52"/>
      <c r="AE26" s="51"/>
      <c r="AF26" s="52" t="s">
        <v>4</v>
      </c>
      <c r="AG26" s="51"/>
      <c r="AH26" s="53"/>
      <c r="AI26" s="53"/>
      <c r="AJ26" s="53"/>
      <c r="AK26" s="53"/>
      <c r="AL26" s="53"/>
      <c r="AM26" s="52"/>
      <c r="AN26" s="230">
        <f t="shared" si="3"/>
        <v>4</v>
      </c>
    </row>
    <row r="27" spans="1:41" ht="12.95" customHeight="1">
      <c r="A27" s="314" t="s">
        <v>228</v>
      </c>
      <c r="B27" s="181" t="s">
        <v>11</v>
      </c>
      <c r="C27" s="181" t="s">
        <v>180</v>
      </c>
      <c r="D27" s="181" t="s">
        <v>188</v>
      </c>
      <c r="E27" s="182">
        <v>100</v>
      </c>
      <c r="F27" s="190" t="s">
        <v>4</v>
      </c>
      <c r="G27" s="191">
        <v>2</v>
      </c>
      <c r="H27" s="45"/>
      <c r="I27" s="46"/>
      <c r="J27" s="45"/>
      <c r="K27" s="47"/>
      <c r="L27" s="169"/>
      <c r="M27" s="169"/>
      <c r="N27" s="47"/>
      <c r="O27" s="47"/>
      <c r="P27" s="47"/>
      <c r="Q27" s="47"/>
      <c r="R27" s="46"/>
      <c r="S27" s="146"/>
      <c r="T27" s="47"/>
      <c r="U27" s="47"/>
      <c r="V27" s="47"/>
      <c r="W27" s="47"/>
      <c r="X27" s="47"/>
      <c r="Y27" s="47"/>
      <c r="Z27" s="46"/>
      <c r="AA27" s="45"/>
      <c r="AB27" s="47"/>
      <c r="AC27" s="47"/>
      <c r="AD27" s="46"/>
      <c r="AE27" s="45" t="s">
        <v>4</v>
      </c>
      <c r="AF27" s="46" t="s">
        <v>4</v>
      </c>
      <c r="AG27" s="45"/>
      <c r="AH27" s="47"/>
      <c r="AI27" s="47"/>
      <c r="AJ27" s="47"/>
      <c r="AK27" s="47"/>
      <c r="AL27" s="47"/>
      <c r="AM27" s="46"/>
      <c r="AN27" s="230">
        <f t="shared" si="3"/>
        <v>2</v>
      </c>
    </row>
    <row r="28" spans="1:41" ht="12.95" customHeight="1">
      <c r="A28" s="315"/>
      <c r="B28" s="183" t="s">
        <v>11</v>
      </c>
      <c r="C28" s="183" t="s">
        <v>181</v>
      </c>
      <c r="D28" s="183" t="s">
        <v>314</v>
      </c>
      <c r="E28" s="184">
        <v>100</v>
      </c>
      <c r="F28" s="192" t="s">
        <v>3</v>
      </c>
      <c r="G28" s="193">
        <v>1</v>
      </c>
      <c r="H28" s="51"/>
      <c r="I28" s="52"/>
      <c r="J28" s="51"/>
      <c r="K28" s="53"/>
      <c r="L28" s="173"/>
      <c r="M28" s="173"/>
      <c r="N28" s="53"/>
      <c r="O28" s="53"/>
      <c r="P28" s="53"/>
      <c r="Q28" s="53"/>
      <c r="R28" s="52"/>
      <c r="S28" s="147"/>
      <c r="T28" s="53"/>
      <c r="U28" s="53"/>
      <c r="V28" s="53"/>
      <c r="W28" s="53"/>
      <c r="X28" s="53"/>
      <c r="Y28" s="53"/>
      <c r="Z28" s="52"/>
      <c r="AA28" s="51"/>
      <c r="AB28" s="53"/>
      <c r="AC28" s="53"/>
      <c r="AD28" s="52"/>
      <c r="AE28" s="51"/>
      <c r="AF28" s="52"/>
      <c r="AG28" s="51"/>
      <c r="AH28" s="53"/>
      <c r="AI28" s="53"/>
      <c r="AJ28" s="53"/>
      <c r="AK28" s="53" t="s">
        <v>3</v>
      </c>
      <c r="AL28" s="53"/>
      <c r="AM28" s="52"/>
      <c r="AN28" s="230">
        <f t="shared" si="3"/>
        <v>1</v>
      </c>
    </row>
    <row r="29" spans="1:41" s="10" customFormat="1" ht="12.95" customHeight="1">
      <c r="A29" s="312">
        <f>+A18+1</f>
        <v>42900</v>
      </c>
      <c r="B29" s="313"/>
      <c r="C29" s="313"/>
      <c r="D29" s="272"/>
      <c r="E29" s="272"/>
      <c r="F29" s="273">
        <f>+A29</f>
        <v>42900</v>
      </c>
      <c r="G29" s="274">
        <f>+SUM(G30:G41)</f>
        <v>55</v>
      </c>
      <c r="H29" s="266">
        <f>+COUNTA(H30:H41)</f>
        <v>1</v>
      </c>
      <c r="I29" s="267">
        <f t="shared" ref="I29:AN29" si="5">+COUNTA(I30:I41)</f>
        <v>1</v>
      </c>
      <c r="J29" s="266">
        <f t="shared" si="5"/>
        <v>1</v>
      </c>
      <c r="K29" s="268">
        <f t="shared" si="5"/>
        <v>2</v>
      </c>
      <c r="L29" s="268">
        <f t="shared" si="5"/>
        <v>2</v>
      </c>
      <c r="M29" s="268">
        <f t="shared" si="5"/>
        <v>2</v>
      </c>
      <c r="N29" s="268">
        <f t="shared" si="5"/>
        <v>1</v>
      </c>
      <c r="O29" s="268">
        <f t="shared" si="5"/>
        <v>2</v>
      </c>
      <c r="P29" s="268">
        <f t="shared" si="5"/>
        <v>3</v>
      </c>
      <c r="Q29" s="268">
        <f t="shared" si="5"/>
        <v>2</v>
      </c>
      <c r="R29" s="267">
        <f t="shared" si="5"/>
        <v>2</v>
      </c>
      <c r="S29" s="266">
        <f t="shared" si="5"/>
        <v>0</v>
      </c>
      <c r="T29" s="268">
        <f t="shared" si="5"/>
        <v>3</v>
      </c>
      <c r="U29" s="268">
        <f t="shared" si="5"/>
        <v>2</v>
      </c>
      <c r="V29" s="268">
        <f t="shared" si="5"/>
        <v>2</v>
      </c>
      <c r="W29" s="268">
        <f t="shared" si="5"/>
        <v>2</v>
      </c>
      <c r="X29" s="268">
        <f t="shared" si="5"/>
        <v>1</v>
      </c>
      <c r="Y29" s="268">
        <f t="shared" si="5"/>
        <v>3</v>
      </c>
      <c r="Z29" s="267">
        <f t="shared" si="5"/>
        <v>2</v>
      </c>
      <c r="AA29" s="266">
        <f t="shared" si="5"/>
        <v>2</v>
      </c>
      <c r="AB29" s="268">
        <f t="shared" si="5"/>
        <v>1</v>
      </c>
      <c r="AC29" s="268">
        <f t="shared" si="5"/>
        <v>1</v>
      </c>
      <c r="AD29" s="267">
        <f t="shared" si="5"/>
        <v>1</v>
      </c>
      <c r="AE29" s="269">
        <f t="shared" si="5"/>
        <v>1</v>
      </c>
      <c r="AF29" s="270">
        <f t="shared" si="5"/>
        <v>2</v>
      </c>
      <c r="AG29" s="266">
        <f t="shared" si="5"/>
        <v>2</v>
      </c>
      <c r="AH29" s="268">
        <f t="shared" si="5"/>
        <v>1</v>
      </c>
      <c r="AI29" s="268">
        <f t="shared" si="5"/>
        <v>2</v>
      </c>
      <c r="AJ29" s="268">
        <f t="shared" si="5"/>
        <v>1</v>
      </c>
      <c r="AK29" s="268">
        <f t="shared" si="5"/>
        <v>3</v>
      </c>
      <c r="AL29" s="268">
        <f t="shared" si="5"/>
        <v>3</v>
      </c>
      <c r="AM29" s="267">
        <f t="shared" si="5"/>
        <v>1</v>
      </c>
      <c r="AN29" s="229">
        <f t="shared" si="5"/>
        <v>12</v>
      </c>
      <c r="AO29" s="261">
        <f>+F29</f>
        <v>42900</v>
      </c>
    </row>
    <row r="30" spans="1:41" ht="12.95" customHeight="1">
      <c r="A30" s="314" t="s">
        <v>226</v>
      </c>
      <c r="B30" s="234" t="s">
        <v>0</v>
      </c>
      <c r="C30" s="181" t="s">
        <v>131</v>
      </c>
      <c r="D30" s="234" t="s">
        <v>266</v>
      </c>
      <c r="E30" s="235">
        <v>100</v>
      </c>
      <c r="F30" s="236" t="s">
        <v>32</v>
      </c>
      <c r="G30" s="191">
        <v>6</v>
      </c>
      <c r="H30" s="45"/>
      <c r="I30" s="46"/>
      <c r="J30" s="146"/>
      <c r="K30" s="47"/>
      <c r="L30" s="47"/>
      <c r="M30" s="47"/>
      <c r="N30" s="47"/>
      <c r="O30" s="47"/>
      <c r="P30" s="47"/>
      <c r="Q30" s="47"/>
      <c r="R30" s="46"/>
      <c r="S30" s="146"/>
      <c r="T30" s="47" t="s">
        <v>4</v>
      </c>
      <c r="U30" s="47" t="s">
        <v>4</v>
      </c>
      <c r="V30" s="47" t="s">
        <v>5</v>
      </c>
      <c r="W30" s="47" t="s">
        <v>5</v>
      </c>
      <c r="X30" s="47" t="s">
        <v>6</v>
      </c>
      <c r="Y30" s="47" t="s">
        <v>6</v>
      </c>
      <c r="Z30" s="46"/>
      <c r="AA30" s="45"/>
      <c r="AB30" s="47"/>
      <c r="AC30" s="47"/>
      <c r="AD30" s="46"/>
      <c r="AE30" s="45"/>
      <c r="AF30" s="46"/>
      <c r="AG30" s="45"/>
      <c r="AH30" s="47"/>
      <c r="AI30" s="47"/>
      <c r="AJ30" s="47"/>
      <c r="AK30" s="47"/>
      <c r="AL30" s="47"/>
      <c r="AM30" s="46"/>
      <c r="AN30" s="230">
        <f t="shared" si="3"/>
        <v>6</v>
      </c>
    </row>
    <row r="31" spans="1:41" s="123" customFormat="1" ht="12.95" customHeight="1">
      <c r="A31" s="315"/>
      <c r="B31" s="183" t="s">
        <v>14</v>
      </c>
      <c r="C31" s="183" t="s">
        <v>111</v>
      </c>
      <c r="D31" s="183" t="s">
        <v>290</v>
      </c>
      <c r="E31" s="184">
        <v>100</v>
      </c>
      <c r="F31" s="192" t="s">
        <v>112</v>
      </c>
      <c r="G31" s="193">
        <v>4</v>
      </c>
      <c r="H31" s="51"/>
      <c r="I31" s="52"/>
      <c r="J31" s="147"/>
      <c r="K31" s="53"/>
      <c r="L31" s="53"/>
      <c r="M31" s="53"/>
      <c r="N31" s="53"/>
      <c r="O31" s="53"/>
      <c r="P31" s="53" t="s">
        <v>39</v>
      </c>
      <c r="Q31" s="53"/>
      <c r="R31" s="52"/>
      <c r="S31" s="147"/>
      <c r="T31" s="53"/>
      <c r="U31" s="53"/>
      <c r="V31" s="53"/>
      <c r="W31" s="53"/>
      <c r="X31" s="53"/>
      <c r="Y31" s="53"/>
      <c r="Z31" s="52"/>
      <c r="AA31" s="51"/>
      <c r="AB31" s="53"/>
      <c r="AC31" s="53"/>
      <c r="AD31" s="52"/>
      <c r="AE31" s="51"/>
      <c r="AF31" s="52"/>
      <c r="AG31" s="51"/>
      <c r="AH31" s="53"/>
      <c r="AI31" s="53" t="s">
        <v>39</v>
      </c>
      <c r="AJ31" s="53"/>
      <c r="AK31" s="53" t="s">
        <v>38</v>
      </c>
      <c r="AL31" s="53" t="s">
        <v>38</v>
      </c>
      <c r="AM31" s="52"/>
      <c r="AN31" s="230">
        <f t="shared" si="3"/>
        <v>4</v>
      </c>
      <c r="AO31" s="258"/>
    </row>
    <row r="32" spans="1:41" ht="12.95" customHeight="1">
      <c r="A32" s="314" t="s">
        <v>225</v>
      </c>
      <c r="B32" s="234" t="s">
        <v>15</v>
      </c>
      <c r="C32" s="181" t="s">
        <v>134</v>
      </c>
      <c r="D32" s="234" t="s">
        <v>304</v>
      </c>
      <c r="E32" s="235">
        <v>100</v>
      </c>
      <c r="F32" s="236" t="s">
        <v>135</v>
      </c>
      <c r="G32" s="191">
        <v>6</v>
      </c>
      <c r="H32" s="42"/>
      <c r="I32" s="43"/>
      <c r="J32" s="160"/>
      <c r="K32" s="44" t="s">
        <v>3</v>
      </c>
      <c r="L32" s="44" t="s">
        <v>19</v>
      </c>
      <c r="M32" s="44" t="s">
        <v>20</v>
      </c>
      <c r="N32" s="44"/>
      <c r="O32" s="44"/>
      <c r="P32" s="44"/>
      <c r="Q32" s="44" t="s">
        <v>21</v>
      </c>
      <c r="R32" s="43" t="s">
        <v>22</v>
      </c>
      <c r="S32" s="160"/>
      <c r="T32" s="44"/>
      <c r="U32" s="44"/>
      <c r="V32" s="44"/>
      <c r="W32" s="44"/>
      <c r="X32" s="44"/>
      <c r="Y32" s="44"/>
      <c r="Z32" s="43" t="s">
        <v>2</v>
      </c>
      <c r="AA32" s="42"/>
      <c r="AB32" s="44"/>
      <c r="AC32" s="44"/>
      <c r="AD32" s="43"/>
      <c r="AE32" s="42"/>
      <c r="AF32" s="43"/>
      <c r="AG32" s="42"/>
      <c r="AH32" s="44"/>
      <c r="AI32" s="44"/>
      <c r="AJ32" s="44"/>
      <c r="AK32" s="44"/>
      <c r="AL32" s="44"/>
      <c r="AM32" s="43"/>
      <c r="AN32" s="230">
        <f t="shared" si="3"/>
        <v>6</v>
      </c>
    </row>
    <row r="33" spans="1:41" ht="12.95" customHeight="1">
      <c r="A33" s="315"/>
      <c r="B33" s="183" t="s">
        <v>11</v>
      </c>
      <c r="C33" s="183" t="s">
        <v>134</v>
      </c>
      <c r="D33" s="183" t="s">
        <v>319</v>
      </c>
      <c r="E33" s="184">
        <v>100</v>
      </c>
      <c r="F33" s="192" t="s">
        <v>25</v>
      </c>
      <c r="G33" s="193">
        <v>8</v>
      </c>
      <c r="H33" s="51" t="s">
        <v>4</v>
      </c>
      <c r="I33" s="52" t="s">
        <v>5</v>
      </c>
      <c r="J33" s="147"/>
      <c r="K33" s="53"/>
      <c r="L33" s="53"/>
      <c r="M33" s="53"/>
      <c r="N33" s="53"/>
      <c r="O33" s="53"/>
      <c r="P33" s="53"/>
      <c r="Q33" s="53"/>
      <c r="R33" s="52"/>
      <c r="S33" s="147"/>
      <c r="T33" s="53"/>
      <c r="U33" s="53"/>
      <c r="V33" s="53"/>
      <c r="W33" s="53"/>
      <c r="X33" s="53"/>
      <c r="Y33" s="53"/>
      <c r="Z33" s="52"/>
      <c r="AA33" s="51" t="s">
        <v>4</v>
      </c>
      <c r="AB33" s="53" t="s">
        <v>5</v>
      </c>
      <c r="AC33" s="53" t="s">
        <v>6</v>
      </c>
      <c r="AD33" s="52" t="s">
        <v>7</v>
      </c>
      <c r="AE33" s="51" t="s">
        <v>6</v>
      </c>
      <c r="AF33" s="52" t="s">
        <v>7</v>
      </c>
      <c r="AG33" s="51"/>
      <c r="AH33" s="53"/>
      <c r="AI33" s="53"/>
      <c r="AJ33" s="53"/>
      <c r="AK33" s="53"/>
      <c r="AL33" s="53"/>
      <c r="AM33" s="52"/>
      <c r="AN33" s="230">
        <f t="shared" si="3"/>
        <v>8</v>
      </c>
    </row>
    <row r="34" spans="1:41" ht="12.95" customHeight="1">
      <c r="A34" s="314" t="s">
        <v>328</v>
      </c>
      <c r="B34" s="234" t="s">
        <v>11</v>
      </c>
      <c r="C34" s="181" t="s">
        <v>126</v>
      </c>
      <c r="D34" s="234" t="s">
        <v>316</v>
      </c>
      <c r="E34" s="235">
        <v>100</v>
      </c>
      <c r="F34" s="236" t="s">
        <v>98</v>
      </c>
      <c r="G34" s="191">
        <v>2</v>
      </c>
      <c r="H34" s="45"/>
      <c r="I34" s="46"/>
      <c r="J34" s="146"/>
      <c r="K34" s="47"/>
      <c r="L34" s="47"/>
      <c r="M34" s="47"/>
      <c r="N34" s="47" t="s">
        <v>1</v>
      </c>
      <c r="O34" s="47" t="s">
        <v>2</v>
      </c>
      <c r="P34" s="47"/>
      <c r="Q34" s="47"/>
      <c r="R34" s="46"/>
      <c r="S34" s="146"/>
      <c r="T34" s="47"/>
      <c r="U34" s="47"/>
      <c r="V34" s="47"/>
      <c r="W34" s="47"/>
      <c r="X34" s="47"/>
      <c r="Y34" s="47"/>
      <c r="Z34" s="46"/>
      <c r="AA34" s="45"/>
      <c r="AB34" s="47"/>
      <c r="AC34" s="47"/>
      <c r="AD34" s="46"/>
      <c r="AE34" s="45"/>
      <c r="AF34" s="46"/>
      <c r="AG34" s="45"/>
      <c r="AH34" s="47"/>
      <c r="AI34" s="47"/>
      <c r="AJ34" s="47"/>
      <c r="AK34" s="47"/>
      <c r="AL34" s="47"/>
      <c r="AM34" s="46"/>
      <c r="AN34" s="230">
        <f t="shared" si="3"/>
        <v>2</v>
      </c>
    </row>
    <row r="35" spans="1:41" s="123" customFormat="1" ht="12.95" customHeight="1">
      <c r="A35" s="316"/>
      <c r="B35" s="54" t="s">
        <v>14</v>
      </c>
      <c r="C35" s="54" t="s">
        <v>334</v>
      </c>
      <c r="D35" s="54" t="s">
        <v>268</v>
      </c>
      <c r="E35" s="55">
        <v>100</v>
      </c>
      <c r="F35" s="56" t="s">
        <v>25</v>
      </c>
      <c r="G35" s="66">
        <v>8</v>
      </c>
      <c r="H35" s="48"/>
      <c r="I35" s="49"/>
      <c r="J35" s="134"/>
      <c r="K35" s="50"/>
      <c r="L35" s="50"/>
      <c r="M35" s="50"/>
      <c r="N35" s="50"/>
      <c r="O35" s="50"/>
      <c r="P35" s="50" t="s">
        <v>7</v>
      </c>
      <c r="Q35" s="50"/>
      <c r="R35" s="49"/>
      <c r="S35" s="134"/>
      <c r="T35" s="50"/>
      <c r="U35" s="50"/>
      <c r="V35" s="50"/>
      <c r="W35" s="50"/>
      <c r="X35" s="50"/>
      <c r="Y35" s="50"/>
      <c r="Z35" s="49"/>
      <c r="AA35" s="48"/>
      <c r="AB35" s="50"/>
      <c r="AC35" s="50"/>
      <c r="AD35" s="49"/>
      <c r="AE35" s="48"/>
      <c r="AF35" s="49"/>
      <c r="AG35" s="48" t="s">
        <v>4</v>
      </c>
      <c r="AH35" s="50" t="s">
        <v>5</v>
      </c>
      <c r="AI35" s="50" t="s">
        <v>4</v>
      </c>
      <c r="AJ35" s="50" t="s">
        <v>7</v>
      </c>
      <c r="AK35" s="50" t="s">
        <v>6</v>
      </c>
      <c r="AL35" s="50" t="s">
        <v>5</v>
      </c>
      <c r="AM35" s="49" t="s">
        <v>6</v>
      </c>
      <c r="AN35" s="230">
        <f t="shared" si="3"/>
        <v>8</v>
      </c>
      <c r="AO35" s="258"/>
    </row>
    <row r="36" spans="1:41" ht="12.95" customHeight="1">
      <c r="A36" s="316"/>
      <c r="B36" s="240" t="s">
        <v>0</v>
      </c>
      <c r="C36" s="54" t="s">
        <v>335</v>
      </c>
      <c r="D36" s="240" t="s">
        <v>272</v>
      </c>
      <c r="E36" s="241">
        <v>100</v>
      </c>
      <c r="F36" s="242" t="s">
        <v>28</v>
      </c>
      <c r="G36" s="66">
        <v>3</v>
      </c>
      <c r="H36" s="48"/>
      <c r="I36" s="49"/>
      <c r="J36" s="134"/>
      <c r="K36" s="50"/>
      <c r="L36" s="50"/>
      <c r="M36" s="50"/>
      <c r="N36" s="50"/>
      <c r="O36" s="50"/>
      <c r="P36" s="50"/>
      <c r="Q36" s="50"/>
      <c r="R36" s="49"/>
      <c r="S36" s="134"/>
      <c r="T36" s="50" t="s">
        <v>3</v>
      </c>
      <c r="U36" s="50" t="s">
        <v>19</v>
      </c>
      <c r="V36" s="50"/>
      <c r="W36" s="50" t="s">
        <v>20</v>
      </c>
      <c r="X36" s="50"/>
      <c r="Y36" s="50"/>
      <c r="Z36" s="49"/>
      <c r="AA36" s="48"/>
      <c r="AB36" s="50"/>
      <c r="AC36" s="50"/>
      <c r="AD36" s="49"/>
      <c r="AE36" s="48"/>
      <c r="AF36" s="49"/>
      <c r="AG36" s="48"/>
      <c r="AH36" s="50"/>
      <c r="AI36" s="50"/>
      <c r="AJ36" s="50"/>
      <c r="AK36" s="50"/>
      <c r="AL36" s="50"/>
      <c r="AM36" s="49"/>
      <c r="AN36" s="230">
        <f t="shared" si="3"/>
        <v>3</v>
      </c>
    </row>
    <row r="37" spans="1:41" ht="12.95" customHeight="1">
      <c r="A37" s="315"/>
      <c r="B37" s="237" t="s">
        <v>11</v>
      </c>
      <c r="C37" s="183" t="s">
        <v>332</v>
      </c>
      <c r="D37" s="237" t="s">
        <v>315</v>
      </c>
      <c r="E37" s="238">
        <v>100</v>
      </c>
      <c r="F37" s="239" t="s">
        <v>39</v>
      </c>
      <c r="G37" s="193">
        <v>2</v>
      </c>
      <c r="H37" s="51"/>
      <c r="I37" s="52"/>
      <c r="J37" s="147"/>
      <c r="K37" s="53"/>
      <c r="L37" s="53"/>
      <c r="M37" s="53"/>
      <c r="N37" s="53"/>
      <c r="O37" s="53"/>
      <c r="P37" s="53"/>
      <c r="Q37" s="53"/>
      <c r="R37" s="52"/>
      <c r="S37" s="147"/>
      <c r="T37" s="53"/>
      <c r="U37" s="53"/>
      <c r="V37" s="53" t="s">
        <v>39</v>
      </c>
      <c r="W37" s="53"/>
      <c r="X37" s="53"/>
      <c r="Y37" s="53" t="s">
        <v>39</v>
      </c>
      <c r="Z37" s="52"/>
      <c r="AA37" s="51"/>
      <c r="AB37" s="53"/>
      <c r="AC37" s="53"/>
      <c r="AD37" s="52"/>
      <c r="AE37" s="51"/>
      <c r="AF37" s="52"/>
      <c r="AG37" s="51"/>
      <c r="AH37" s="53"/>
      <c r="AI37" s="53"/>
      <c r="AJ37" s="53"/>
      <c r="AK37" s="53"/>
      <c r="AL37" s="53"/>
      <c r="AM37" s="52"/>
      <c r="AN37" s="230">
        <f t="shared" si="3"/>
        <v>2</v>
      </c>
    </row>
    <row r="38" spans="1:41" ht="12.95" customHeight="1">
      <c r="A38" s="314" t="s">
        <v>330</v>
      </c>
      <c r="B38" s="234" t="s">
        <v>11</v>
      </c>
      <c r="C38" s="181" t="s">
        <v>333</v>
      </c>
      <c r="D38" s="234" t="s">
        <v>315</v>
      </c>
      <c r="E38" s="235">
        <v>100</v>
      </c>
      <c r="F38" s="236" t="s">
        <v>39</v>
      </c>
      <c r="G38" s="191">
        <v>2</v>
      </c>
      <c r="H38" s="45"/>
      <c r="I38" s="46"/>
      <c r="J38" s="45"/>
      <c r="K38" s="47"/>
      <c r="L38" s="47"/>
      <c r="M38" s="47"/>
      <c r="N38" s="47"/>
      <c r="O38" s="47"/>
      <c r="P38" s="47"/>
      <c r="Q38" s="47"/>
      <c r="R38" s="46"/>
      <c r="S38" s="146"/>
      <c r="T38" s="47"/>
      <c r="U38" s="47"/>
      <c r="V38" s="47"/>
      <c r="W38" s="47"/>
      <c r="X38" s="47"/>
      <c r="Y38" s="47"/>
      <c r="Z38" s="46"/>
      <c r="AA38" s="45" t="s">
        <v>39</v>
      </c>
      <c r="AB38" s="47"/>
      <c r="AC38" s="47"/>
      <c r="AD38" s="46"/>
      <c r="AE38" s="45"/>
      <c r="AF38" s="46" t="s">
        <v>39</v>
      </c>
      <c r="AG38" s="45"/>
      <c r="AH38" s="47"/>
      <c r="AI38" s="47"/>
      <c r="AJ38" s="47"/>
      <c r="AK38" s="47"/>
      <c r="AL38" s="47"/>
      <c r="AM38" s="46"/>
      <c r="AN38" s="230">
        <f t="shared" si="3"/>
        <v>2</v>
      </c>
    </row>
    <row r="39" spans="1:41" ht="12.95" customHeight="1">
      <c r="A39" s="316"/>
      <c r="B39" s="240" t="s">
        <v>15</v>
      </c>
      <c r="C39" s="54" t="s">
        <v>187</v>
      </c>
      <c r="D39" s="240" t="s">
        <v>306</v>
      </c>
      <c r="E39" s="241">
        <v>100</v>
      </c>
      <c r="F39" s="242" t="s">
        <v>7</v>
      </c>
      <c r="G39" s="66">
        <v>2</v>
      </c>
      <c r="H39" s="35"/>
      <c r="I39" s="36"/>
      <c r="J39" s="35"/>
      <c r="K39" s="13"/>
      <c r="L39" s="13" t="s">
        <v>7</v>
      </c>
      <c r="M39" s="13"/>
      <c r="N39" s="13"/>
      <c r="O39" s="13"/>
      <c r="P39" s="13" t="s">
        <v>7</v>
      </c>
      <c r="Q39" s="13"/>
      <c r="R39" s="36"/>
      <c r="S39" s="179"/>
      <c r="T39" s="13"/>
      <c r="U39" s="13"/>
      <c r="V39" s="13"/>
      <c r="W39" s="13"/>
      <c r="X39" s="13"/>
      <c r="Y39" s="13"/>
      <c r="Z39" s="36"/>
      <c r="AA39" s="35"/>
      <c r="AB39" s="13"/>
      <c r="AC39" s="13"/>
      <c r="AD39" s="36"/>
      <c r="AE39" s="35"/>
      <c r="AF39" s="36"/>
      <c r="AG39" s="35"/>
      <c r="AH39" s="13"/>
      <c r="AI39" s="13"/>
      <c r="AJ39" s="13"/>
      <c r="AK39" s="13"/>
      <c r="AL39" s="13"/>
      <c r="AM39" s="36"/>
      <c r="AN39" s="230">
        <f t="shared" si="3"/>
        <v>2</v>
      </c>
    </row>
    <row r="40" spans="1:41" ht="12.95" customHeight="1">
      <c r="A40" s="315"/>
      <c r="B40" s="237" t="s">
        <v>0</v>
      </c>
      <c r="C40" s="183" t="s">
        <v>148</v>
      </c>
      <c r="D40" s="237" t="s">
        <v>267</v>
      </c>
      <c r="E40" s="238">
        <v>100</v>
      </c>
      <c r="F40" s="239" t="s">
        <v>32</v>
      </c>
      <c r="G40" s="193">
        <v>6</v>
      </c>
      <c r="H40" s="51"/>
      <c r="I40" s="52"/>
      <c r="J40" s="51"/>
      <c r="K40" s="53"/>
      <c r="L40" s="53"/>
      <c r="M40" s="53"/>
      <c r="N40" s="53"/>
      <c r="O40" s="53" t="s">
        <v>4</v>
      </c>
      <c r="P40" s="53"/>
      <c r="Q40" s="53"/>
      <c r="R40" s="52" t="s">
        <v>5</v>
      </c>
      <c r="S40" s="147"/>
      <c r="T40" s="53" t="s">
        <v>4</v>
      </c>
      <c r="U40" s="53"/>
      <c r="V40" s="53"/>
      <c r="W40" s="53"/>
      <c r="X40" s="53"/>
      <c r="Y40" s="53" t="s">
        <v>6</v>
      </c>
      <c r="Z40" s="52" t="s">
        <v>5</v>
      </c>
      <c r="AA40" s="51"/>
      <c r="AB40" s="53"/>
      <c r="AC40" s="53"/>
      <c r="AD40" s="52"/>
      <c r="AE40" s="51"/>
      <c r="AF40" s="52"/>
      <c r="AG40" s="51"/>
      <c r="AH40" s="53"/>
      <c r="AI40" s="53"/>
      <c r="AJ40" s="53"/>
      <c r="AK40" s="53" t="s">
        <v>6</v>
      </c>
      <c r="AL40" s="53"/>
      <c r="AM40" s="52"/>
      <c r="AN40" s="230">
        <f t="shared" si="3"/>
        <v>6</v>
      </c>
    </row>
    <row r="41" spans="1:41" s="123" customFormat="1" ht="12.95" customHeight="1">
      <c r="A41" s="187" t="s">
        <v>228</v>
      </c>
      <c r="B41" s="185" t="s">
        <v>14</v>
      </c>
      <c r="C41" s="185" t="s">
        <v>176</v>
      </c>
      <c r="D41" s="185" t="s">
        <v>299</v>
      </c>
      <c r="E41" s="186">
        <v>100</v>
      </c>
      <c r="F41" s="188" t="s">
        <v>32</v>
      </c>
      <c r="G41" s="189">
        <v>6</v>
      </c>
      <c r="H41" s="48"/>
      <c r="I41" s="49"/>
      <c r="J41" s="48" t="s">
        <v>4</v>
      </c>
      <c r="K41" s="50" t="s">
        <v>5</v>
      </c>
      <c r="L41" s="50"/>
      <c r="M41" s="50" t="s">
        <v>5</v>
      </c>
      <c r="N41" s="50"/>
      <c r="O41" s="50"/>
      <c r="P41" s="50"/>
      <c r="Q41" s="50" t="s">
        <v>6</v>
      </c>
      <c r="R41" s="49"/>
      <c r="S41" s="134"/>
      <c r="T41" s="50"/>
      <c r="U41" s="50"/>
      <c r="V41" s="50"/>
      <c r="W41" s="50"/>
      <c r="X41" s="50"/>
      <c r="Y41" s="50"/>
      <c r="Z41" s="49"/>
      <c r="AA41" s="48"/>
      <c r="AB41" s="50"/>
      <c r="AC41" s="50"/>
      <c r="AD41" s="49"/>
      <c r="AE41" s="48"/>
      <c r="AF41" s="49"/>
      <c r="AG41" s="48" t="s">
        <v>4</v>
      </c>
      <c r="AH41" s="50"/>
      <c r="AI41" s="50"/>
      <c r="AJ41" s="50"/>
      <c r="AK41" s="50"/>
      <c r="AL41" s="50" t="s">
        <v>6</v>
      </c>
      <c r="AM41" s="49"/>
      <c r="AN41" s="230">
        <f t="shared" si="3"/>
        <v>6</v>
      </c>
      <c r="AO41" s="258"/>
    </row>
    <row r="42" spans="1:41" s="10" customFormat="1" ht="12.95" customHeight="1">
      <c r="A42" s="312">
        <f>+A29+1</f>
        <v>42901</v>
      </c>
      <c r="B42" s="313"/>
      <c r="C42" s="313"/>
      <c r="D42" s="272"/>
      <c r="E42" s="272"/>
      <c r="F42" s="273">
        <f>+A42</f>
        <v>42901</v>
      </c>
      <c r="G42" s="274">
        <f>+SUM(G43:G51)</f>
        <v>37</v>
      </c>
      <c r="H42" s="275">
        <f>+COUNTA(H43:H51)</f>
        <v>0</v>
      </c>
      <c r="I42" s="276">
        <f t="shared" ref="I42:AN42" si="6">+COUNTA(I43:I51)</f>
        <v>0</v>
      </c>
      <c r="J42" s="275">
        <f t="shared" si="6"/>
        <v>1</v>
      </c>
      <c r="K42" s="277">
        <f t="shared" si="6"/>
        <v>1</v>
      </c>
      <c r="L42" s="277">
        <f t="shared" si="6"/>
        <v>3</v>
      </c>
      <c r="M42" s="277">
        <f t="shared" si="6"/>
        <v>1</v>
      </c>
      <c r="N42" s="277">
        <f t="shared" si="6"/>
        <v>0</v>
      </c>
      <c r="O42" s="277">
        <f t="shared" si="6"/>
        <v>1</v>
      </c>
      <c r="P42" s="277">
        <f t="shared" si="6"/>
        <v>4</v>
      </c>
      <c r="Q42" s="277">
        <f t="shared" si="6"/>
        <v>1</v>
      </c>
      <c r="R42" s="276">
        <f t="shared" si="6"/>
        <v>0</v>
      </c>
      <c r="S42" s="275">
        <f t="shared" si="6"/>
        <v>0</v>
      </c>
      <c r="T42" s="277">
        <f t="shared" si="6"/>
        <v>1</v>
      </c>
      <c r="U42" s="277">
        <f t="shared" si="6"/>
        <v>2</v>
      </c>
      <c r="V42" s="277">
        <f t="shared" si="6"/>
        <v>1</v>
      </c>
      <c r="W42" s="277">
        <f t="shared" si="6"/>
        <v>1</v>
      </c>
      <c r="X42" s="277">
        <f t="shared" si="6"/>
        <v>2</v>
      </c>
      <c r="Y42" s="277">
        <f t="shared" si="6"/>
        <v>1</v>
      </c>
      <c r="Z42" s="276">
        <f t="shared" si="6"/>
        <v>1</v>
      </c>
      <c r="AA42" s="275">
        <f t="shared" si="6"/>
        <v>0</v>
      </c>
      <c r="AB42" s="277">
        <f t="shared" si="6"/>
        <v>1</v>
      </c>
      <c r="AC42" s="277">
        <f t="shared" si="6"/>
        <v>1</v>
      </c>
      <c r="AD42" s="276">
        <f t="shared" si="6"/>
        <v>1</v>
      </c>
      <c r="AE42" s="278">
        <f t="shared" si="6"/>
        <v>2</v>
      </c>
      <c r="AF42" s="279">
        <f t="shared" si="6"/>
        <v>3</v>
      </c>
      <c r="AG42" s="275">
        <f t="shared" si="6"/>
        <v>1</v>
      </c>
      <c r="AH42" s="277">
        <f t="shared" si="6"/>
        <v>0</v>
      </c>
      <c r="AI42" s="277">
        <f t="shared" si="6"/>
        <v>1</v>
      </c>
      <c r="AJ42" s="277">
        <f t="shared" si="6"/>
        <v>1</v>
      </c>
      <c r="AK42" s="277">
        <f t="shared" si="6"/>
        <v>3</v>
      </c>
      <c r="AL42" s="277">
        <f t="shared" si="6"/>
        <v>2</v>
      </c>
      <c r="AM42" s="276">
        <f t="shared" si="6"/>
        <v>0</v>
      </c>
      <c r="AN42" s="229">
        <f t="shared" si="6"/>
        <v>9</v>
      </c>
      <c r="AO42" s="261">
        <f>+F42</f>
        <v>42901</v>
      </c>
    </row>
    <row r="43" spans="1:41" ht="12.95" customHeight="1">
      <c r="A43" s="314" t="s">
        <v>226</v>
      </c>
      <c r="B43" s="181" t="s">
        <v>11</v>
      </c>
      <c r="C43" s="181" t="s">
        <v>154</v>
      </c>
      <c r="D43" s="234" t="s">
        <v>317</v>
      </c>
      <c r="E43" s="182">
        <v>100</v>
      </c>
      <c r="F43" s="236" t="s">
        <v>32</v>
      </c>
      <c r="G43" s="191">
        <v>6</v>
      </c>
      <c r="H43" s="45"/>
      <c r="I43" s="46"/>
      <c r="J43" s="45"/>
      <c r="K43" s="47"/>
      <c r="L43" s="47" t="s">
        <v>4</v>
      </c>
      <c r="M43" s="47"/>
      <c r="N43" s="169"/>
      <c r="O43" s="47"/>
      <c r="P43" s="47" t="s">
        <v>4</v>
      </c>
      <c r="Q43" s="47"/>
      <c r="R43" s="46"/>
      <c r="S43" s="146"/>
      <c r="T43" s="47"/>
      <c r="U43" s="47"/>
      <c r="V43" s="47"/>
      <c r="W43" s="47"/>
      <c r="X43" s="47"/>
      <c r="Y43" s="47"/>
      <c r="Z43" s="46"/>
      <c r="AA43" s="45"/>
      <c r="AB43" s="47"/>
      <c r="AC43" s="47" t="s">
        <v>6</v>
      </c>
      <c r="AD43" s="46"/>
      <c r="AE43" s="45" t="s">
        <v>5</v>
      </c>
      <c r="AF43" s="46" t="s">
        <v>6</v>
      </c>
      <c r="AG43" s="45"/>
      <c r="AH43" s="47"/>
      <c r="AI43" s="47"/>
      <c r="AJ43" s="47"/>
      <c r="AK43" s="47" t="s">
        <v>5</v>
      </c>
      <c r="AL43" s="47"/>
      <c r="AM43" s="46"/>
      <c r="AN43" s="230">
        <f t="shared" si="3"/>
        <v>6</v>
      </c>
    </row>
    <row r="44" spans="1:41" ht="12.95" customHeight="1">
      <c r="A44" s="315"/>
      <c r="B44" s="237" t="s">
        <v>0</v>
      </c>
      <c r="C44" s="183" t="s">
        <v>163</v>
      </c>
      <c r="D44" s="237" t="s">
        <v>276</v>
      </c>
      <c r="E44" s="238">
        <v>100</v>
      </c>
      <c r="F44" s="239" t="s">
        <v>336</v>
      </c>
      <c r="G44" s="193">
        <v>2</v>
      </c>
      <c r="H44" s="51"/>
      <c r="I44" s="52"/>
      <c r="J44" s="51"/>
      <c r="K44" s="53"/>
      <c r="L44" s="53"/>
      <c r="M44" s="53"/>
      <c r="N44" s="173"/>
      <c r="O44" s="53"/>
      <c r="P44" s="53"/>
      <c r="Q44" s="53"/>
      <c r="R44" s="52"/>
      <c r="S44" s="147"/>
      <c r="T44" s="53"/>
      <c r="U44" s="53"/>
      <c r="V44" s="53"/>
      <c r="W44" s="53"/>
      <c r="X44" s="53" t="s">
        <v>3</v>
      </c>
      <c r="Y44" s="53"/>
      <c r="Z44" s="52" t="s">
        <v>22</v>
      </c>
      <c r="AA44" s="51"/>
      <c r="AB44" s="53"/>
      <c r="AC44" s="53"/>
      <c r="AD44" s="52"/>
      <c r="AE44" s="51"/>
      <c r="AF44" s="52"/>
      <c r="AG44" s="51"/>
      <c r="AH44" s="53"/>
      <c r="AI44" s="53"/>
      <c r="AJ44" s="53"/>
      <c r="AK44" s="53"/>
      <c r="AL44" s="53"/>
      <c r="AM44" s="52"/>
      <c r="AN44" s="230">
        <f t="shared" si="3"/>
        <v>2</v>
      </c>
    </row>
    <row r="45" spans="1:41" ht="12.95" customHeight="1">
      <c r="A45" s="314" t="s">
        <v>225</v>
      </c>
      <c r="B45" s="234" t="s">
        <v>15</v>
      </c>
      <c r="C45" s="181" t="s">
        <v>152</v>
      </c>
      <c r="D45" s="234" t="s">
        <v>306</v>
      </c>
      <c r="E45" s="235">
        <v>100</v>
      </c>
      <c r="F45" s="236" t="s">
        <v>28</v>
      </c>
      <c r="G45" s="191">
        <v>3</v>
      </c>
      <c r="H45" s="42"/>
      <c r="I45" s="43"/>
      <c r="J45" s="42"/>
      <c r="K45" s="44" t="s">
        <v>3</v>
      </c>
      <c r="L45" s="44"/>
      <c r="M45" s="44" t="s">
        <v>19</v>
      </c>
      <c r="N45" s="165"/>
      <c r="O45" s="44" t="s">
        <v>20</v>
      </c>
      <c r="P45" s="44"/>
      <c r="Q45" s="44"/>
      <c r="R45" s="43"/>
      <c r="S45" s="160"/>
      <c r="T45" s="44"/>
      <c r="U45" s="44"/>
      <c r="V45" s="44"/>
      <c r="W45" s="44"/>
      <c r="X45" s="44"/>
      <c r="Y45" s="44"/>
      <c r="Z45" s="43"/>
      <c r="AA45" s="42"/>
      <c r="AB45" s="44"/>
      <c r="AC45" s="44"/>
      <c r="AD45" s="43"/>
      <c r="AE45" s="42"/>
      <c r="AF45" s="43"/>
      <c r="AG45" s="42"/>
      <c r="AH45" s="44"/>
      <c r="AI45" s="44"/>
      <c r="AJ45" s="44"/>
      <c r="AK45" s="44"/>
      <c r="AL45" s="44"/>
      <c r="AM45" s="43"/>
      <c r="AN45" s="230">
        <f t="shared" si="3"/>
        <v>3</v>
      </c>
    </row>
    <row r="46" spans="1:41" s="123" customFormat="1" ht="12.95" customHeight="1">
      <c r="A46" s="315"/>
      <c r="B46" s="183" t="s">
        <v>14</v>
      </c>
      <c r="C46" s="183" t="s">
        <v>114</v>
      </c>
      <c r="D46" s="183" t="s">
        <v>286</v>
      </c>
      <c r="E46" s="184">
        <v>100</v>
      </c>
      <c r="F46" s="192" t="s">
        <v>32</v>
      </c>
      <c r="G46" s="193">
        <v>6</v>
      </c>
      <c r="H46" s="51"/>
      <c r="I46" s="52"/>
      <c r="J46" s="51"/>
      <c r="K46" s="53"/>
      <c r="L46" s="53"/>
      <c r="M46" s="53"/>
      <c r="N46" s="173"/>
      <c r="O46" s="53"/>
      <c r="P46" s="53" t="s">
        <v>4</v>
      </c>
      <c r="Q46" s="53"/>
      <c r="R46" s="52"/>
      <c r="S46" s="147"/>
      <c r="T46" s="53"/>
      <c r="U46" s="53"/>
      <c r="V46" s="53"/>
      <c r="W46" s="53"/>
      <c r="X46" s="53"/>
      <c r="Y46" s="53"/>
      <c r="Z46" s="52"/>
      <c r="AA46" s="51"/>
      <c r="AB46" s="53"/>
      <c r="AC46" s="53"/>
      <c r="AD46" s="52"/>
      <c r="AE46" s="51"/>
      <c r="AF46" s="52"/>
      <c r="AG46" s="51" t="s">
        <v>4</v>
      </c>
      <c r="AH46" s="53"/>
      <c r="AI46" s="53" t="s">
        <v>5</v>
      </c>
      <c r="AJ46" s="53" t="s">
        <v>6</v>
      </c>
      <c r="AK46" s="53" t="s">
        <v>5</v>
      </c>
      <c r="AL46" s="53" t="s">
        <v>6</v>
      </c>
      <c r="AM46" s="52"/>
      <c r="AN46" s="230">
        <f t="shared" si="3"/>
        <v>6</v>
      </c>
      <c r="AO46" s="258"/>
    </row>
    <row r="47" spans="1:41" ht="12.95" customHeight="1">
      <c r="A47" s="314" t="s">
        <v>328</v>
      </c>
      <c r="B47" s="234" t="s">
        <v>11</v>
      </c>
      <c r="C47" s="181" t="s">
        <v>142</v>
      </c>
      <c r="D47" s="234" t="s">
        <v>188</v>
      </c>
      <c r="E47" s="235">
        <v>100</v>
      </c>
      <c r="F47" s="236" t="s">
        <v>28</v>
      </c>
      <c r="G47" s="191">
        <v>3</v>
      </c>
      <c r="H47" s="45"/>
      <c r="I47" s="46"/>
      <c r="J47" s="45"/>
      <c r="K47" s="47"/>
      <c r="L47" s="47" t="s">
        <v>3</v>
      </c>
      <c r="M47" s="47"/>
      <c r="N47" s="169"/>
      <c r="O47" s="47"/>
      <c r="P47" s="47"/>
      <c r="Q47" s="47"/>
      <c r="R47" s="46"/>
      <c r="S47" s="146"/>
      <c r="T47" s="47"/>
      <c r="U47" s="47"/>
      <c r="V47" s="47"/>
      <c r="W47" s="47"/>
      <c r="X47" s="47"/>
      <c r="Y47" s="47"/>
      <c r="Z47" s="46"/>
      <c r="AA47" s="45"/>
      <c r="AB47" s="47"/>
      <c r="AC47" s="47"/>
      <c r="AD47" s="46"/>
      <c r="AE47" s="45" t="s">
        <v>19</v>
      </c>
      <c r="AF47" s="46" t="s">
        <v>20</v>
      </c>
      <c r="AG47" s="45"/>
      <c r="AH47" s="47"/>
      <c r="AI47" s="47"/>
      <c r="AJ47" s="47"/>
      <c r="AK47" s="47"/>
      <c r="AL47" s="47"/>
      <c r="AM47" s="46"/>
      <c r="AN47" s="230">
        <f t="shared" si="3"/>
        <v>3</v>
      </c>
    </row>
    <row r="48" spans="1:41" ht="12.95" customHeight="1">
      <c r="A48" s="315"/>
      <c r="B48" s="237" t="s">
        <v>0</v>
      </c>
      <c r="C48" s="183" t="s">
        <v>103</v>
      </c>
      <c r="D48" s="237" t="s">
        <v>267</v>
      </c>
      <c r="E48" s="238">
        <v>100</v>
      </c>
      <c r="F48" s="239" t="s">
        <v>32</v>
      </c>
      <c r="G48" s="193">
        <v>6</v>
      </c>
      <c r="H48" s="51"/>
      <c r="I48" s="52"/>
      <c r="J48" s="51" t="s">
        <v>6</v>
      </c>
      <c r="K48" s="53"/>
      <c r="L48" s="53"/>
      <c r="M48" s="53"/>
      <c r="N48" s="173"/>
      <c r="O48" s="53"/>
      <c r="P48" s="53"/>
      <c r="Q48" s="53" t="s">
        <v>4</v>
      </c>
      <c r="R48" s="52"/>
      <c r="S48" s="147"/>
      <c r="T48" s="53"/>
      <c r="U48" s="53" t="s">
        <v>4</v>
      </c>
      <c r="V48" s="53" t="s">
        <v>5</v>
      </c>
      <c r="W48" s="53" t="s">
        <v>5</v>
      </c>
      <c r="X48" s="53"/>
      <c r="Y48" s="53" t="s">
        <v>6</v>
      </c>
      <c r="Z48" s="52"/>
      <c r="AA48" s="51"/>
      <c r="AB48" s="53"/>
      <c r="AC48" s="53"/>
      <c r="AD48" s="52"/>
      <c r="AE48" s="51"/>
      <c r="AF48" s="52"/>
      <c r="AG48" s="51"/>
      <c r="AH48" s="53"/>
      <c r="AI48" s="53"/>
      <c r="AJ48" s="53"/>
      <c r="AK48" s="53"/>
      <c r="AL48" s="53"/>
      <c r="AM48" s="52"/>
      <c r="AN48" s="230">
        <f t="shared" si="3"/>
        <v>6</v>
      </c>
    </row>
    <row r="49" spans="1:41" s="123" customFormat="1" ht="12.95" customHeight="1">
      <c r="A49" s="187" t="s">
        <v>330</v>
      </c>
      <c r="B49" s="185" t="s">
        <v>14</v>
      </c>
      <c r="C49" s="185" t="s">
        <v>94</v>
      </c>
      <c r="D49" s="185" t="s">
        <v>288</v>
      </c>
      <c r="E49" s="186">
        <v>100</v>
      </c>
      <c r="F49" s="188" t="s">
        <v>28</v>
      </c>
      <c r="G49" s="189">
        <v>3</v>
      </c>
      <c r="H49" s="141"/>
      <c r="I49" s="140"/>
      <c r="J49" s="141"/>
      <c r="K49" s="142"/>
      <c r="L49" s="142"/>
      <c r="M49" s="142"/>
      <c r="N49" s="142"/>
      <c r="O49" s="142"/>
      <c r="P49" s="142" t="s">
        <v>20</v>
      </c>
      <c r="Q49" s="142"/>
      <c r="R49" s="140"/>
      <c r="S49" s="139"/>
      <c r="T49" s="142"/>
      <c r="U49" s="142"/>
      <c r="V49" s="142"/>
      <c r="W49" s="142"/>
      <c r="X49" s="142"/>
      <c r="Y49" s="142"/>
      <c r="Z49" s="140"/>
      <c r="AA49" s="141"/>
      <c r="AB49" s="142"/>
      <c r="AC49" s="142"/>
      <c r="AD49" s="140"/>
      <c r="AE49" s="141"/>
      <c r="AF49" s="140"/>
      <c r="AG49" s="141"/>
      <c r="AH49" s="142"/>
      <c r="AI49" s="142"/>
      <c r="AJ49" s="142"/>
      <c r="AK49" s="142" t="s">
        <v>3</v>
      </c>
      <c r="AL49" s="142" t="s">
        <v>19</v>
      </c>
      <c r="AM49" s="140"/>
      <c r="AN49" s="230">
        <f t="shared" si="3"/>
        <v>3</v>
      </c>
      <c r="AO49" s="258"/>
    </row>
    <row r="50" spans="1:41" ht="12.95" customHeight="1">
      <c r="A50" s="314" t="s">
        <v>228</v>
      </c>
      <c r="B50" s="234" t="s">
        <v>11</v>
      </c>
      <c r="C50" s="181" t="s">
        <v>127</v>
      </c>
      <c r="D50" s="234" t="s">
        <v>317</v>
      </c>
      <c r="E50" s="235">
        <v>100</v>
      </c>
      <c r="F50" s="236" t="s">
        <v>26</v>
      </c>
      <c r="G50" s="191">
        <v>4</v>
      </c>
      <c r="H50" s="45"/>
      <c r="I50" s="46"/>
      <c r="J50" s="45"/>
      <c r="K50" s="47"/>
      <c r="L50" s="47" t="s">
        <v>7</v>
      </c>
      <c r="M50" s="47"/>
      <c r="N50" s="47"/>
      <c r="O50" s="47"/>
      <c r="P50" s="47"/>
      <c r="Q50" s="47"/>
      <c r="R50" s="46"/>
      <c r="S50" s="146"/>
      <c r="T50" s="47"/>
      <c r="U50" s="47"/>
      <c r="V50" s="47"/>
      <c r="W50" s="47"/>
      <c r="X50" s="47"/>
      <c r="Y50" s="47"/>
      <c r="Z50" s="46"/>
      <c r="AA50" s="45"/>
      <c r="AB50" s="47" t="s">
        <v>7</v>
      </c>
      <c r="AC50" s="47"/>
      <c r="AD50" s="46" t="s">
        <v>8</v>
      </c>
      <c r="AE50" s="45"/>
      <c r="AF50" s="46" t="s">
        <v>8</v>
      </c>
      <c r="AG50" s="45"/>
      <c r="AH50" s="47"/>
      <c r="AI50" s="47"/>
      <c r="AJ50" s="47"/>
      <c r="AK50" s="47"/>
      <c r="AL50" s="47"/>
      <c r="AM50" s="46"/>
      <c r="AN50" s="230">
        <f t="shared" si="3"/>
        <v>4</v>
      </c>
    </row>
    <row r="51" spans="1:41" ht="12.95" customHeight="1">
      <c r="A51" s="315"/>
      <c r="B51" s="237" t="s">
        <v>0</v>
      </c>
      <c r="C51" s="183" t="s">
        <v>159</v>
      </c>
      <c r="D51" s="237" t="s">
        <v>273</v>
      </c>
      <c r="E51" s="238">
        <v>100</v>
      </c>
      <c r="F51" s="239" t="s">
        <v>33</v>
      </c>
      <c r="G51" s="193">
        <v>4</v>
      </c>
      <c r="H51" s="51"/>
      <c r="I51" s="52"/>
      <c r="J51" s="51"/>
      <c r="K51" s="53"/>
      <c r="L51" s="53"/>
      <c r="M51" s="53"/>
      <c r="N51" s="53"/>
      <c r="O51" s="53"/>
      <c r="P51" s="53" t="s">
        <v>20</v>
      </c>
      <c r="Q51" s="53"/>
      <c r="R51" s="52"/>
      <c r="S51" s="147"/>
      <c r="T51" s="53" t="s">
        <v>3</v>
      </c>
      <c r="U51" s="53" t="s">
        <v>19</v>
      </c>
      <c r="V51" s="53"/>
      <c r="W51" s="53"/>
      <c r="X51" s="53" t="s">
        <v>21</v>
      </c>
      <c r="Y51" s="53"/>
      <c r="Z51" s="52"/>
      <c r="AA51" s="51"/>
      <c r="AB51" s="53"/>
      <c r="AC51" s="53"/>
      <c r="AD51" s="52"/>
      <c r="AE51" s="51"/>
      <c r="AF51" s="52"/>
      <c r="AG51" s="51"/>
      <c r="AH51" s="53"/>
      <c r="AI51" s="53"/>
      <c r="AJ51" s="53"/>
      <c r="AK51" s="53"/>
      <c r="AL51" s="53"/>
      <c r="AM51" s="52"/>
      <c r="AN51" s="230">
        <f t="shared" si="3"/>
        <v>4</v>
      </c>
    </row>
    <row r="52" spans="1:41" s="10" customFormat="1" ht="12.95" customHeight="1">
      <c r="A52" s="312">
        <f>+A42+1</f>
        <v>42902</v>
      </c>
      <c r="B52" s="313"/>
      <c r="C52" s="313"/>
      <c r="D52" s="272"/>
      <c r="E52" s="272"/>
      <c r="F52" s="273">
        <f>+A52</f>
        <v>42902</v>
      </c>
      <c r="G52" s="274">
        <f>+SUM(G53:G63)</f>
        <v>43</v>
      </c>
      <c r="H52" s="266">
        <f>+COUNTA(H53:H63)</f>
        <v>2</v>
      </c>
      <c r="I52" s="267">
        <f t="shared" ref="I52:AN52" si="7">+COUNTA(I53:I63)</f>
        <v>2</v>
      </c>
      <c r="J52" s="266">
        <f t="shared" si="7"/>
        <v>1</v>
      </c>
      <c r="K52" s="268">
        <f t="shared" si="7"/>
        <v>1</v>
      </c>
      <c r="L52" s="268">
        <f t="shared" si="7"/>
        <v>2</v>
      </c>
      <c r="M52" s="268">
        <f t="shared" si="7"/>
        <v>2</v>
      </c>
      <c r="N52" s="268">
        <f t="shared" si="7"/>
        <v>1</v>
      </c>
      <c r="O52" s="268">
        <f t="shared" si="7"/>
        <v>0</v>
      </c>
      <c r="P52" s="268">
        <f t="shared" si="7"/>
        <v>3</v>
      </c>
      <c r="Q52" s="268">
        <f t="shared" si="7"/>
        <v>1</v>
      </c>
      <c r="R52" s="267">
        <f t="shared" si="7"/>
        <v>1</v>
      </c>
      <c r="S52" s="266">
        <f t="shared" si="7"/>
        <v>3</v>
      </c>
      <c r="T52" s="268">
        <f t="shared" si="7"/>
        <v>1</v>
      </c>
      <c r="U52" s="268">
        <f t="shared" si="7"/>
        <v>1</v>
      </c>
      <c r="V52" s="268">
        <f t="shared" si="7"/>
        <v>1</v>
      </c>
      <c r="W52" s="268">
        <f t="shared" si="7"/>
        <v>1</v>
      </c>
      <c r="X52" s="268">
        <f t="shared" si="7"/>
        <v>0</v>
      </c>
      <c r="Y52" s="268">
        <f t="shared" si="7"/>
        <v>0</v>
      </c>
      <c r="Z52" s="267">
        <f t="shared" si="7"/>
        <v>1</v>
      </c>
      <c r="AA52" s="266">
        <f t="shared" si="7"/>
        <v>0</v>
      </c>
      <c r="AB52" s="268">
        <f t="shared" si="7"/>
        <v>1</v>
      </c>
      <c r="AC52" s="268">
        <f t="shared" si="7"/>
        <v>1</v>
      </c>
      <c r="AD52" s="267">
        <f t="shared" si="7"/>
        <v>2</v>
      </c>
      <c r="AE52" s="269">
        <f t="shared" si="7"/>
        <v>1</v>
      </c>
      <c r="AF52" s="270">
        <f t="shared" si="7"/>
        <v>3</v>
      </c>
      <c r="AG52" s="266">
        <f t="shared" si="7"/>
        <v>1</v>
      </c>
      <c r="AH52" s="268">
        <f t="shared" si="7"/>
        <v>1</v>
      </c>
      <c r="AI52" s="268">
        <f t="shared" si="7"/>
        <v>1</v>
      </c>
      <c r="AJ52" s="268">
        <f t="shared" si="7"/>
        <v>1</v>
      </c>
      <c r="AK52" s="268">
        <f t="shared" si="7"/>
        <v>3</v>
      </c>
      <c r="AL52" s="268">
        <f t="shared" si="7"/>
        <v>3</v>
      </c>
      <c r="AM52" s="267">
        <f t="shared" si="7"/>
        <v>1</v>
      </c>
      <c r="AN52" s="229">
        <f t="shared" si="7"/>
        <v>11</v>
      </c>
      <c r="AO52" s="261">
        <f>+F52</f>
        <v>42902</v>
      </c>
    </row>
    <row r="53" spans="1:41" ht="12.95" customHeight="1">
      <c r="A53" s="314" t="s">
        <v>226</v>
      </c>
      <c r="B53" s="234" t="s">
        <v>11</v>
      </c>
      <c r="C53" s="181" t="s">
        <v>153</v>
      </c>
      <c r="D53" s="234" t="s">
        <v>318</v>
      </c>
      <c r="E53" s="235">
        <v>100</v>
      </c>
      <c r="F53" s="236" t="s">
        <v>27</v>
      </c>
      <c r="G53" s="191">
        <v>5</v>
      </c>
      <c r="H53" s="45"/>
      <c r="I53" s="46"/>
      <c r="J53" s="45"/>
      <c r="K53" s="47"/>
      <c r="L53" s="47"/>
      <c r="M53" s="47"/>
      <c r="N53" s="169"/>
      <c r="O53" s="47"/>
      <c r="P53" s="47" t="s">
        <v>19</v>
      </c>
      <c r="Q53" s="47"/>
      <c r="R53" s="46"/>
      <c r="S53" s="45"/>
      <c r="T53" s="47"/>
      <c r="U53" s="47"/>
      <c r="V53" s="47"/>
      <c r="W53" s="47"/>
      <c r="X53" s="47"/>
      <c r="Y53" s="47"/>
      <c r="Z53" s="46"/>
      <c r="AA53" s="45"/>
      <c r="AB53" s="47" t="s">
        <v>3</v>
      </c>
      <c r="AC53" s="47"/>
      <c r="AD53" s="46" t="s">
        <v>20</v>
      </c>
      <c r="AE53" s="45"/>
      <c r="AF53" s="46" t="s">
        <v>22</v>
      </c>
      <c r="AG53" s="45"/>
      <c r="AH53" s="47"/>
      <c r="AI53" s="47"/>
      <c r="AJ53" s="47"/>
      <c r="AK53" s="47"/>
      <c r="AL53" s="47" t="s">
        <v>21</v>
      </c>
      <c r="AM53" s="46"/>
      <c r="AN53" s="230">
        <f t="shared" si="3"/>
        <v>5</v>
      </c>
    </row>
    <row r="54" spans="1:41" ht="12.95" customHeight="1">
      <c r="A54" s="315"/>
      <c r="B54" s="237" t="s">
        <v>0</v>
      </c>
      <c r="C54" s="183" t="s">
        <v>115</v>
      </c>
      <c r="D54" s="237" t="s">
        <v>272</v>
      </c>
      <c r="E54" s="238">
        <v>100</v>
      </c>
      <c r="F54" s="239" t="s">
        <v>24</v>
      </c>
      <c r="G54" s="193">
        <v>4</v>
      </c>
      <c r="H54" s="51"/>
      <c r="I54" s="52"/>
      <c r="J54" s="51"/>
      <c r="K54" s="53"/>
      <c r="L54" s="53" t="s">
        <v>5</v>
      </c>
      <c r="M54" s="53"/>
      <c r="N54" s="173"/>
      <c r="O54" s="53"/>
      <c r="P54" s="53"/>
      <c r="Q54" s="53"/>
      <c r="R54" s="52"/>
      <c r="S54" s="51" t="s">
        <v>4</v>
      </c>
      <c r="T54" s="53"/>
      <c r="U54" s="53"/>
      <c r="V54" s="53" t="s">
        <v>5</v>
      </c>
      <c r="W54" s="53"/>
      <c r="X54" s="53"/>
      <c r="Y54" s="53"/>
      <c r="Z54" s="52" t="s">
        <v>4</v>
      </c>
      <c r="AA54" s="51"/>
      <c r="AB54" s="53"/>
      <c r="AC54" s="53"/>
      <c r="AD54" s="52"/>
      <c r="AE54" s="51"/>
      <c r="AF54" s="52"/>
      <c r="AG54" s="51"/>
      <c r="AH54" s="53"/>
      <c r="AI54" s="53"/>
      <c r="AJ54" s="53"/>
      <c r="AK54" s="53"/>
      <c r="AL54" s="53"/>
      <c r="AM54" s="52"/>
      <c r="AN54" s="230">
        <f t="shared" si="3"/>
        <v>4</v>
      </c>
    </row>
    <row r="55" spans="1:41" s="123" customFormat="1" ht="12.95" customHeight="1">
      <c r="A55" s="187" t="s">
        <v>229</v>
      </c>
      <c r="B55" s="185" t="s">
        <v>14</v>
      </c>
      <c r="C55" s="185" t="s">
        <v>129</v>
      </c>
      <c r="D55" s="185" t="s">
        <v>290</v>
      </c>
      <c r="E55" s="186">
        <v>100</v>
      </c>
      <c r="F55" s="188" t="s">
        <v>112</v>
      </c>
      <c r="G55" s="189">
        <v>4</v>
      </c>
      <c r="H55" s="141" t="s">
        <v>38</v>
      </c>
      <c r="I55" s="140" t="s">
        <v>39</v>
      </c>
      <c r="J55" s="141"/>
      <c r="K55" s="142"/>
      <c r="L55" s="142"/>
      <c r="M55" s="142"/>
      <c r="N55" s="177"/>
      <c r="O55" s="142"/>
      <c r="P55" s="142" t="s">
        <v>38</v>
      </c>
      <c r="Q55" s="142"/>
      <c r="R55" s="140"/>
      <c r="S55" s="141"/>
      <c r="T55" s="142"/>
      <c r="U55" s="142"/>
      <c r="V55" s="142"/>
      <c r="W55" s="142"/>
      <c r="X55" s="142"/>
      <c r="Y55" s="142"/>
      <c r="Z55" s="140"/>
      <c r="AA55" s="141"/>
      <c r="AB55" s="142"/>
      <c r="AC55" s="142"/>
      <c r="AD55" s="140"/>
      <c r="AE55" s="141"/>
      <c r="AF55" s="140"/>
      <c r="AG55" s="141"/>
      <c r="AH55" s="142"/>
      <c r="AI55" s="142"/>
      <c r="AJ55" s="142"/>
      <c r="AK55" s="142" t="s">
        <v>39</v>
      </c>
      <c r="AL55" s="142"/>
      <c r="AM55" s="140"/>
      <c r="AN55" s="230">
        <f t="shared" si="3"/>
        <v>4</v>
      </c>
      <c r="AO55" s="258"/>
    </row>
    <row r="56" spans="1:41" ht="12.95" customHeight="1">
      <c r="A56" s="314" t="s">
        <v>328</v>
      </c>
      <c r="B56" s="234" t="s">
        <v>0</v>
      </c>
      <c r="C56" s="181" t="s">
        <v>338</v>
      </c>
      <c r="D56" s="234" t="s">
        <v>273</v>
      </c>
      <c r="E56" s="235">
        <v>100</v>
      </c>
      <c r="F56" s="236" t="s">
        <v>28</v>
      </c>
      <c r="G56" s="191">
        <v>3</v>
      </c>
      <c r="H56" s="45"/>
      <c r="I56" s="46"/>
      <c r="J56" s="45"/>
      <c r="K56" s="47"/>
      <c r="L56" s="47"/>
      <c r="M56" s="47"/>
      <c r="N56" s="169"/>
      <c r="O56" s="47"/>
      <c r="P56" s="47"/>
      <c r="Q56" s="47"/>
      <c r="R56" s="46"/>
      <c r="S56" s="45" t="s">
        <v>3</v>
      </c>
      <c r="T56" s="47" t="s">
        <v>19</v>
      </c>
      <c r="U56" s="47" t="s">
        <v>20</v>
      </c>
      <c r="V56" s="47"/>
      <c r="W56" s="47"/>
      <c r="X56" s="47"/>
      <c r="Y56" s="47"/>
      <c r="Z56" s="46"/>
      <c r="AA56" s="45"/>
      <c r="AB56" s="47"/>
      <c r="AC56" s="47"/>
      <c r="AD56" s="46"/>
      <c r="AE56" s="45"/>
      <c r="AF56" s="46"/>
      <c r="AG56" s="45"/>
      <c r="AH56" s="47"/>
      <c r="AI56" s="47"/>
      <c r="AJ56" s="47"/>
      <c r="AK56" s="47"/>
      <c r="AL56" s="47"/>
      <c r="AM56" s="46"/>
      <c r="AN56" s="230">
        <f t="shared" si="3"/>
        <v>3</v>
      </c>
    </row>
    <row r="57" spans="1:41" s="123" customFormat="1" ht="12.95" customHeight="1">
      <c r="A57" s="315"/>
      <c r="B57" s="183" t="s">
        <v>14</v>
      </c>
      <c r="C57" s="183" t="s">
        <v>170</v>
      </c>
      <c r="D57" s="183" t="s">
        <v>294</v>
      </c>
      <c r="E57" s="184">
        <v>100</v>
      </c>
      <c r="F57" s="192" t="s">
        <v>112</v>
      </c>
      <c r="G57" s="193">
        <v>4</v>
      </c>
      <c r="H57" s="51"/>
      <c r="I57" s="52"/>
      <c r="J57" s="51"/>
      <c r="K57" s="53"/>
      <c r="L57" s="53"/>
      <c r="M57" s="53" t="s">
        <v>39</v>
      </c>
      <c r="N57" s="173"/>
      <c r="O57" s="53"/>
      <c r="P57" s="53"/>
      <c r="Q57" s="53"/>
      <c r="R57" s="52"/>
      <c r="S57" s="51"/>
      <c r="T57" s="53"/>
      <c r="U57" s="53"/>
      <c r="V57" s="53"/>
      <c r="W57" s="53"/>
      <c r="X57" s="53"/>
      <c r="Y57" s="53"/>
      <c r="Z57" s="52"/>
      <c r="AA57" s="51"/>
      <c r="AB57" s="53"/>
      <c r="AC57" s="53"/>
      <c r="AD57" s="52"/>
      <c r="AE57" s="51"/>
      <c r="AF57" s="52" t="s">
        <v>38</v>
      </c>
      <c r="AG57" s="51"/>
      <c r="AH57" s="53" t="s">
        <v>38</v>
      </c>
      <c r="AI57" s="53"/>
      <c r="AJ57" s="53" t="s">
        <v>39</v>
      </c>
      <c r="AK57" s="53"/>
      <c r="AL57" s="53"/>
      <c r="AM57" s="52"/>
      <c r="AN57" s="230">
        <f t="shared" si="3"/>
        <v>4</v>
      </c>
      <c r="AO57" s="258"/>
    </row>
    <row r="58" spans="1:41" s="123" customFormat="1" ht="12.95" customHeight="1">
      <c r="A58" s="314" t="s">
        <v>330</v>
      </c>
      <c r="B58" s="181" t="s">
        <v>14</v>
      </c>
      <c r="C58" s="181" t="s">
        <v>171</v>
      </c>
      <c r="D58" s="181" t="s">
        <v>294</v>
      </c>
      <c r="E58" s="182">
        <v>100</v>
      </c>
      <c r="F58" s="190" t="s">
        <v>38</v>
      </c>
      <c r="G58" s="191">
        <v>2</v>
      </c>
      <c r="H58" s="45"/>
      <c r="I58" s="46"/>
      <c r="J58" s="45"/>
      <c r="K58" s="47"/>
      <c r="L58" s="47"/>
      <c r="M58" s="47"/>
      <c r="N58" s="169"/>
      <c r="O58" s="47"/>
      <c r="P58" s="47"/>
      <c r="Q58" s="47"/>
      <c r="R58" s="46"/>
      <c r="S58" s="45"/>
      <c r="T58" s="47"/>
      <c r="U58" s="47"/>
      <c r="V58" s="47"/>
      <c r="W58" s="47"/>
      <c r="X58" s="47"/>
      <c r="Y58" s="47"/>
      <c r="Z58" s="46"/>
      <c r="AA58" s="45"/>
      <c r="AB58" s="47"/>
      <c r="AC58" s="47"/>
      <c r="AD58" s="46"/>
      <c r="AE58" s="45"/>
      <c r="AF58" s="46"/>
      <c r="AG58" s="45"/>
      <c r="AH58" s="47"/>
      <c r="AI58" s="47"/>
      <c r="AJ58" s="47"/>
      <c r="AK58" s="47" t="s">
        <v>38</v>
      </c>
      <c r="AL58" s="47" t="s">
        <v>38</v>
      </c>
      <c r="AM58" s="46"/>
      <c r="AN58" s="230">
        <f t="shared" si="3"/>
        <v>2</v>
      </c>
      <c r="AO58" s="258"/>
    </row>
    <row r="59" spans="1:41" ht="12.95" customHeight="1">
      <c r="A59" s="315"/>
      <c r="B59" s="237" t="s">
        <v>15</v>
      </c>
      <c r="C59" s="183" t="s">
        <v>105</v>
      </c>
      <c r="D59" s="237" t="s">
        <v>303</v>
      </c>
      <c r="E59" s="238">
        <v>100</v>
      </c>
      <c r="F59" s="239" t="s">
        <v>29</v>
      </c>
      <c r="G59" s="193">
        <v>7</v>
      </c>
      <c r="H59" s="154" t="s">
        <v>19</v>
      </c>
      <c r="I59" s="153"/>
      <c r="J59" s="154" t="s">
        <v>1</v>
      </c>
      <c r="K59" s="155" t="s">
        <v>2</v>
      </c>
      <c r="L59" s="155" t="s">
        <v>3</v>
      </c>
      <c r="M59" s="155"/>
      <c r="N59" s="167"/>
      <c r="O59" s="155"/>
      <c r="P59" s="155" t="s">
        <v>20</v>
      </c>
      <c r="Q59" s="155" t="s">
        <v>21</v>
      </c>
      <c r="R59" s="153" t="s">
        <v>22</v>
      </c>
      <c r="S59" s="154"/>
      <c r="T59" s="155"/>
      <c r="U59" s="155"/>
      <c r="V59" s="155"/>
      <c r="W59" s="155"/>
      <c r="X59" s="155"/>
      <c r="Y59" s="155"/>
      <c r="Z59" s="153"/>
      <c r="AA59" s="154"/>
      <c r="AB59" s="155"/>
      <c r="AC59" s="155"/>
      <c r="AD59" s="153"/>
      <c r="AE59" s="154"/>
      <c r="AF59" s="153"/>
      <c r="AG59" s="154"/>
      <c r="AH59" s="155"/>
      <c r="AI59" s="155"/>
      <c r="AJ59" s="155"/>
      <c r="AK59" s="155"/>
      <c r="AL59" s="155"/>
      <c r="AM59" s="153"/>
      <c r="AN59" s="230">
        <f t="shared" si="3"/>
        <v>7</v>
      </c>
    </row>
    <row r="60" spans="1:41" ht="12.95" customHeight="1">
      <c r="A60" s="314" t="s">
        <v>228</v>
      </c>
      <c r="B60" s="234" t="s">
        <v>11</v>
      </c>
      <c r="C60" s="181" t="s">
        <v>337</v>
      </c>
      <c r="D60" s="234" t="s">
        <v>326</v>
      </c>
      <c r="E60" s="182">
        <v>100</v>
      </c>
      <c r="F60" s="236" t="s">
        <v>26</v>
      </c>
      <c r="G60" s="191">
        <v>4</v>
      </c>
      <c r="H60" s="45"/>
      <c r="I60" s="46"/>
      <c r="J60" s="45"/>
      <c r="K60" s="47"/>
      <c r="L60" s="47"/>
      <c r="M60" s="47"/>
      <c r="N60" s="47"/>
      <c r="O60" s="47"/>
      <c r="P60" s="47"/>
      <c r="Q60" s="47"/>
      <c r="R60" s="46"/>
      <c r="S60" s="45"/>
      <c r="T60" s="47"/>
      <c r="U60" s="47"/>
      <c r="V60" s="47"/>
      <c r="W60" s="47"/>
      <c r="X60" s="47"/>
      <c r="Y60" s="47"/>
      <c r="Z60" s="46"/>
      <c r="AA60" s="45"/>
      <c r="AB60" s="47"/>
      <c r="AC60" s="47" t="s">
        <v>7</v>
      </c>
      <c r="AD60" s="46" t="s">
        <v>8</v>
      </c>
      <c r="AE60" s="45" t="s">
        <v>7</v>
      </c>
      <c r="AF60" s="46" t="s">
        <v>8</v>
      </c>
      <c r="AG60" s="45"/>
      <c r="AH60" s="47"/>
      <c r="AI60" s="47"/>
      <c r="AJ60" s="47"/>
      <c r="AK60" s="47"/>
      <c r="AL60" s="47"/>
      <c r="AM60" s="46"/>
      <c r="AN60" s="230">
        <f t="shared" si="3"/>
        <v>4</v>
      </c>
    </row>
    <row r="61" spans="1:41" ht="12.95" customHeight="1">
      <c r="A61" s="316"/>
      <c r="B61" s="240" t="s">
        <v>15</v>
      </c>
      <c r="C61" s="54" t="s">
        <v>337</v>
      </c>
      <c r="D61" s="240" t="s">
        <v>326</v>
      </c>
      <c r="E61" s="241">
        <v>100</v>
      </c>
      <c r="F61" s="242" t="s">
        <v>157</v>
      </c>
      <c r="G61" s="66">
        <v>2</v>
      </c>
      <c r="H61" s="35"/>
      <c r="I61" s="36"/>
      <c r="J61" s="35"/>
      <c r="K61" s="13"/>
      <c r="L61" s="13"/>
      <c r="M61" s="13" t="s">
        <v>1</v>
      </c>
      <c r="N61" s="13" t="s">
        <v>2</v>
      </c>
      <c r="O61" s="13"/>
      <c r="P61" s="13"/>
      <c r="Q61" s="13"/>
      <c r="R61" s="36"/>
      <c r="S61" s="35"/>
      <c r="T61" s="13"/>
      <c r="U61" s="13"/>
      <c r="V61" s="13"/>
      <c r="W61" s="13"/>
      <c r="X61" s="13"/>
      <c r="Y61" s="13"/>
      <c r="Z61" s="36"/>
      <c r="AA61" s="35"/>
      <c r="AB61" s="13"/>
      <c r="AC61" s="13"/>
      <c r="AD61" s="36"/>
      <c r="AE61" s="35"/>
      <c r="AF61" s="36"/>
      <c r="AG61" s="35"/>
      <c r="AH61" s="13"/>
      <c r="AI61" s="13"/>
      <c r="AJ61" s="13"/>
      <c r="AK61" s="13"/>
      <c r="AL61" s="13"/>
      <c r="AM61" s="36"/>
      <c r="AN61" s="230">
        <f t="shared" si="3"/>
        <v>2</v>
      </c>
    </row>
    <row r="62" spans="1:41" s="123" customFormat="1" ht="12.95" customHeight="1">
      <c r="A62" s="316"/>
      <c r="B62" s="54" t="s">
        <v>14</v>
      </c>
      <c r="C62" s="54" t="s">
        <v>337</v>
      </c>
      <c r="D62" s="54" t="s">
        <v>326</v>
      </c>
      <c r="E62" s="55">
        <v>100</v>
      </c>
      <c r="F62" s="56" t="s">
        <v>32</v>
      </c>
      <c r="G62" s="66">
        <v>6</v>
      </c>
      <c r="H62" s="48"/>
      <c r="I62" s="49" t="s">
        <v>5</v>
      </c>
      <c r="J62" s="48"/>
      <c r="K62" s="50"/>
      <c r="L62" s="50"/>
      <c r="M62" s="50"/>
      <c r="N62" s="50"/>
      <c r="O62" s="50"/>
      <c r="P62" s="50"/>
      <c r="Q62" s="50"/>
      <c r="R62" s="49"/>
      <c r="S62" s="48"/>
      <c r="T62" s="50"/>
      <c r="U62" s="50"/>
      <c r="V62" s="50"/>
      <c r="W62" s="50"/>
      <c r="X62" s="50"/>
      <c r="Y62" s="50"/>
      <c r="Z62" s="49"/>
      <c r="AA62" s="48"/>
      <c r="AB62" s="50"/>
      <c r="AC62" s="50"/>
      <c r="AD62" s="49"/>
      <c r="AE62" s="48"/>
      <c r="AF62" s="49"/>
      <c r="AG62" s="48" t="s">
        <v>4</v>
      </c>
      <c r="AH62" s="50"/>
      <c r="AI62" s="50" t="s">
        <v>6</v>
      </c>
      <c r="AJ62" s="50"/>
      <c r="AK62" s="50" t="s">
        <v>5</v>
      </c>
      <c r="AL62" s="50" t="s">
        <v>6</v>
      </c>
      <c r="AM62" s="49" t="s">
        <v>4</v>
      </c>
      <c r="AN62" s="230">
        <f t="shared" si="3"/>
        <v>6</v>
      </c>
      <c r="AO62" s="258"/>
    </row>
    <row r="63" spans="1:41" ht="12.95" customHeight="1">
      <c r="A63" s="315"/>
      <c r="B63" s="237" t="s">
        <v>0</v>
      </c>
      <c r="C63" s="183" t="s">
        <v>337</v>
      </c>
      <c r="D63" s="237" t="s">
        <v>326</v>
      </c>
      <c r="E63" s="238">
        <v>100</v>
      </c>
      <c r="F63" s="239" t="s">
        <v>336</v>
      </c>
      <c r="G63" s="193">
        <v>2</v>
      </c>
      <c r="H63" s="51"/>
      <c r="I63" s="52"/>
      <c r="J63" s="51"/>
      <c r="K63" s="53"/>
      <c r="L63" s="53"/>
      <c r="M63" s="53"/>
      <c r="N63" s="53"/>
      <c r="O63" s="53"/>
      <c r="P63" s="53"/>
      <c r="Q63" s="53"/>
      <c r="R63" s="52"/>
      <c r="S63" s="51" t="s">
        <v>22</v>
      </c>
      <c r="T63" s="53"/>
      <c r="U63" s="53"/>
      <c r="V63" s="53"/>
      <c r="W63" s="53" t="s">
        <v>3</v>
      </c>
      <c r="X63" s="53"/>
      <c r="Y63" s="53"/>
      <c r="Z63" s="52"/>
      <c r="AA63" s="51"/>
      <c r="AB63" s="53"/>
      <c r="AC63" s="53"/>
      <c r="AD63" s="52"/>
      <c r="AE63" s="51"/>
      <c r="AF63" s="52"/>
      <c r="AG63" s="51"/>
      <c r="AH63" s="53"/>
      <c r="AI63" s="53"/>
      <c r="AJ63" s="53"/>
      <c r="AK63" s="53"/>
      <c r="AL63" s="53"/>
      <c r="AM63" s="52"/>
      <c r="AN63" s="230">
        <f t="shared" si="3"/>
        <v>2</v>
      </c>
    </row>
    <row r="64" spans="1:41" s="10" customFormat="1" ht="12.95" customHeight="1">
      <c r="A64" s="312">
        <f>+A52+1</f>
        <v>42903</v>
      </c>
      <c r="B64" s="313"/>
      <c r="C64" s="313"/>
      <c r="D64" s="272"/>
      <c r="E64" s="272"/>
      <c r="F64" s="273">
        <f>+A64</f>
        <v>42903</v>
      </c>
      <c r="G64" s="274">
        <f>+SUM(G65:G75)</f>
        <v>39</v>
      </c>
      <c r="H64" s="266">
        <f>+COUNTA(H65:H75)</f>
        <v>0</v>
      </c>
      <c r="I64" s="267">
        <f t="shared" ref="I64:AN64" si="8">+COUNTA(I65:I75)</f>
        <v>0</v>
      </c>
      <c r="J64" s="266">
        <f t="shared" si="8"/>
        <v>1</v>
      </c>
      <c r="K64" s="268">
        <f t="shared" si="8"/>
        <v>1</v>
      </c>
      <c r="L64" s="268">
        <f t="shared" si="8"/>
        <v>1</v>
      </c>
      <c r="M64" s="268">
        <f t="shared" si="8"/>
        <v>1</v>
      </c>
      <c r="N64" s="268">
        <f t="shared" si="8"/>
        <v>3</v>
      </c>
      <c r="O64" s="268">
        <f t="shared" si="8"/>
        <v>1</v>
      </c>
      <c r="P64" s="268">
        <f t="shared" si="8"/>
        <v>3</v>
      </c>
      <c r="Q64" s="268">
        <f t="shared" si="8"/>
        <v>1</v>
      </c>
      <c r="R64" s="267">
        <f t="shared" si="8"/>
        <v>1</v>
      </c>
      <c r="S64" s="266">
        <f t="shared" si="8"/>
        <v>3</v>
      </c>
      <c r="T64" s="268">
        <f t="shared" si="8"/>
        <v>1</v>
      </c>
      <c r="U64" s="268">
        <f t="shared" si="8"/>
        <v>1</v>
      </c>
      <c r="V64" s="268">
        <f t="shared" si="8"/>
        <v>1</v>
      </c>
      <c r="W64" s="268">
        <f t="shared" si="8"/>
        <v>0</v>
      </c>
      <c r="X64" s="268">
        <f t="shared" si="8"/>
        <v>1</v>
      </c>
      <c r="Y64" s="268">
        <f t="shared" si="8"/>
        <v>1</v>
      </c>
      <c r="Z64" s="267">
        <f t="shared" si="8"/>
        <v>1</v>
      </c>
      <c r="AA64" s="266">
        <f t="shared" si="8"/>
        <v>2</v>
      </c>
      <c r="AB64" s="268">
        <f t="shared" si="8"/>
        <v>2</v>
      </c>
      <c r="AC64" s="268">
        <f t="shared" si="8"/>
        <v>1</v>
      </c>
      <c r="AD64" s="267">
        <f t="shared" si="8"/>
        <v>1</v>
      </c>
      <c r="AE64" s="269">
        <f t="shared" si="8"/>
        <v>2</v>
      </c>
      <c r="AF64" s="270">
        <f t="shared" si="8"/>
        <v>2</v>
      </c>
      <c r="AG64" s="266">
        <f t="shared" si="8"/>
        <v>1</v>
      </c>
      <c r="AH64" s="268">
        <f t="shared" si="8"/>
        <v>1</v>
      </c>
      <c r="AI64" s="268">
        <f t="shared" si="8"/>
        <v>2</v>
      </c>
      <c r="AJ64" s="268">
        <f t="shared" si="8"/>
        <v>1</v>
      </c>
      <c r="AK64" s="268">
        <f t="shared" si="8"/>
        <v>0</v>
      </c>
      <c r="AL64" s="268">
        <f t="shared" si="8"/>
        <v>1</v>
      </c>
      <c r="AM64" s="267">
        <f t="shared" si="8"/>
        <v>1</v>
      </c>
      <c r="AN64" s="229">
        <f t="shared" si="8"/>
        <v>11</v>
      </c>
      <c r="AO64" s="261">
        <f>+F64</f>
        <v>42903</v>
      </c>
    </row>
    <row r="65" spans="1:41" s="123" customFormat="1" ht="12.95" customHeight="1">
      <c r="A65" s="314" t="s">
        <v>226</v>
      </c>
      <c r="B65" s="181" t="s">
        <v>14</v>
      </c>
      <c r="C65" s="181" t="s">
        <v>145</v>
      </c>
      <c r="D65" s="181" t="s">
        <v>295</v>
      </c>
      <c r="E65" s="182">
        <v>100</v>
      </c>
      <c r="F65" s="190" t="s">
        <v>38</v>
      </c>
      <c r="G65" s="191">
        <v>2</v>
      </c>
      <c r="H65" s="45"/>
      <c r="I65" s="46"/>
      <c r="J65" s="45"/>
      <c r="K65" s="47"/>
      <c r="L65" s="47"/>
      <c r="M65" s="47"/>
      <c r="N65" s="47"/>
      <c r="O65" s="47"/>
      <c r="P65" s="47"/>
      <c r="Q65" s="47"/>
      <c r="R65" s="46"/>
      <c r="S65" s="45"/>
      <c r="T65" s="47"/>
      <c r="U65" s="47"/>
      <c r="V65" s="47"/>
      <c r="W65" s="47"/>
      <c r="X65" s="47"/>
      <c r="Y65" s="47"/>
      <c r="Z65" s="46"/>
      <c r="AA65" s="45"/>
      <c r="AB65" s="47"/>
      <c r="AC65" s="47"/>
      <c r="AD65" s="46"/>
      <c r="AE65" s="45"/>
      <c r="AF65" s="46"/>
      <c r="AG65" s="45"/>
      <c r="AH65" s="47" t="s">
        <v>38</v>
      </c>
      <c r="AI65" s="47"/>
      <c r="AJ65" s="47"/>
      <c r="AK65" s="169"/>
      <c r="AL65" s="47"/>
      <c r="AM65" s="46" t="s">
        <v>39</v>
      </c>
      <c r="AN65" s="230">
        <f t="shared" si="3"/>
        <v>2</v>
      </c>
      <c r="AO65" s="258"/>
    </row>
    <row r="66" spans="1:41" ht="12.95" customHeight="1">
      <c r="A66" s="315"/>
      <c r="B66" s="237" t="s">
        <v>0</v>
      </c>
      <c r="C66" s="183" t="s">
        <v>119</v>
      </c>
      <c r="D66" s="237" t="s">
        <v>269</v>
      </c>
      <c r="E66" s="238">
        <v>100</v>
      </c>
      <c r="F66" s="239" t="s">
        <v>26</v>
      </c>
      <c r="G66" s="193">
        <v>4</v>
      </c>
      <c r="H66" s="51"/>
      <c r="I66" s="52"/>
      <c r="J66" s="51"/>
      <c r="K66" s="53"/>
      <c r="L66" s="53"/>
      <c r="M66" s="53"/>
      <c r="N66" s="53" t="s">
        <v>7</v>
      </c>
      <c r="O66" s="53"/>
      <c r="P66" s="53" t="s">
        <v>8</v>
      </c>
      <c r="Q66" s="53"/>
      <c r="R66" s="52"/>
      <c r="S66" s="51" t="s">
        <v>7</v>
      </c>
      <c r="T66" s="53"/>
      <c r="U66" s="53"/>
      <c r="V66" s="53"/>
      <c r="W66" s="53"/>
      <c r="X66" s="53" t="s">
        <v>8</v>
      </c>
      <c r="Y66" s="53"/>
      <c r="Z66" s="52"/>
      <c r="AA66" s="51"/>
      <c r="AB66" s="53"/>
      <c r="AC66" s="53"/>
      <c r="AD66" s="52"/>
      <c r="AE66" s="51"/>
      <c r="AF66" s="52"/>
      <c r="AG66" s="51"/>
      <c r="AH66" s="53"/>
      <c r="AI66" s="53"/>
      <c r="AJ66" s="53"/>
      <c r="AK66" s="173"/>
      <c r="AL66" s="53"/>
      <c r="AM66" s="52"/>
      <c r="AN66" s="230">
        <f t="shared" si="3"/>
        <v>4</v>
      </c>
    </row>
    <row r="67" spans="1:41" ht="12.95" customHeight="1">
      <c r="A67" s="314" t="s">
        <v>225</v>
      </c>
      <c r="B67" s="181" t="s">
        <v>11</v>
      </c>
      <c r="C67" s="181" t="s">
        <v>164</v>
      </c>
      <c r="D67" s="181" t="s">
        <v>312</v>
      </c>
      <c r="E67" s="182">
        <v>100</v>
      </c>
      <c r="F67" s="190" t="s">
        <v>24</v>
      </c>
      <c r="G67" s="191">
        <v>4</v>
      </c>
      <c r="H67" s="45"/>
      <c r="I67" s="46"/>
      <c r="J67" s="45"/>
      <c r="K67" s="47"/>
      <c r="L67" s="47"/>
      <c r="M67" s="47"/>
      <c r="N67" s="47"/>
      <c r="O67" s="47"/>
      <c r="P67" s="47"/>
      <c r="Q67" s="47"/>
      <c r="R67" s="46"/>
      <c r="S67" s="45"/>
      <c r="T67" s="47"/>
      <c r="U67" s="47"/>
      <c r="V67" s="47"/>
      <c r="W67" s="47"/>
      <c r="X67" s="47"/>
      <c r="Y67" s="47"/>
      <c r="Z67" s="46"/>
      <c r="AA67" s="45" t="s">
        <v>4</v>
      </c>
      <c r="AB67" s="47" t="s">
        <v>5</v>
      </c>
      <c r="AC67" s="47"/>
      <c r="AD67" s="46"/>
      <c r="AE67" s="45" t="s">
        <v>4</v>
      </c>
      <c r="AF67" s="46" t="s">
        <v>5</v>
      </c>
      <c r="AG67" s="45"/>
      <c r="AH67" s="47"/>
      <c r="AI67" s="47"/>
      <c r="AJ67" s="47"/>
      <c r="AK67" s="169"/>
      <c r="AL67" s="47"/>
      <c r="AM67" s="46"/>
      <c r="AN67" s="230">
        <f t="shared" si="3"/>
        <v>4</v>
      </c>
    </row>
    <row r="68" spans="1:41" ht="12.95" customHeight="1">
      <c r="A68" s="315"/>
      <c r="B68" s="237" t="s">
        <v>15</v>
      </c>
      <c r="C68" s="183" t="s">
        <v>186</v>
      </c>
      <c r="D68" s="237" t="s">
        <v>306</v>
      </c>
      <c r="E68" s="238">
        <v>120</v>
      </c>
      <c r="F68" s="239" t="s">
        <v>175</v>
      </c>
      <c r="G68" s="193">
        <v>2</v>
      </c>
      <c r="H68" s="154"/>
      <c r="I68" s="153"/>
      <c r="J68" s="154"/>
      <c r="K68" s="155"/>
      <c r="L68" s="155"/>
      <c r="M68" s="155"/>
      <c r="N68" s="155"/>
      <c r="O68" s="155" t="s">
        <v>369</v>
      </c>
      <c r="P68" s="155" t="s">
        <v>369</v>
      </c>
      <c r="Q68" s="155"/>
      <c r="R68" s="153"/>
      <c r="S68" s="154"/>
      <c r="T68" s="155"/>
      <c r="U68" s="155"/>
      <c r="V68" s="155"/>
      <c r="W68" s="155"/>
      <c r="X68" s="155"/>
      <c r="Y68" s="155"/>
      <c r="Z68" s="153"/>
      <c r="AA68" s="154"/>
      <c r="AB68" s="155"/>
      <c r="AC68" s="155"/>
      <c r="AD68" s="153"/>
      <c r="AE68" s="154"/>
      <c r="AF68" s="153"/>
      <c r="AG68" s="154"/>
      <c r="AH68" s="155"/>
      <c r="AI68" s="155"/>
      <c r="AJ68" s="155"/>
      <c r="AK68" s="167"/>
      <c r="AL68" s="155"/>
      <c r="AM68" s="153"/>
      <c r="AN68" s="230">
        <f t="shared" si="3"/>
        <v>2</v>
      </c>
    </row>
    <row r="69" spans="1:41" s="123" customFormat="1" ht="12.95" customHeight="1">
      <c r="A69" s="314" t="s">
        <v>328</v>
      </c>
      <c r="B69" s="181" t="s">
        <v>14</v>
      </c>
      <c r="C69" s="181" t="s">
        <v>130</v>
      </c>
      <c r="D69" s="181" t="s">
        <v>293</v>
      </c>
      <c r="E69" s="182">
        <v>100</v>
      </c>
      <c r="F69" s="190" t="s">
        <v>32</v>
      </c>
      <c r="G69" s="191">
        <v>6</v>
      </c>
      <c r="H69" s="45"/>
      <c r="I69" s="46"/>
      <c r="J69" s="45" t="s">
        <v>6</v>
      </c>
      <c r="K69" s="47"/>
      <c r="L69" s="47"/>
      <c r="M69" s="47"/>
      <c r="N69" s="47" t="s">
        <v>4</v>
      </c>
      <c r="O69" s="47"/>
      <c r="P69" s="47"/>
      <c r="Q69" s="47"/>
      <c r="R69" s="46" t="s">
        <v>5</v>
      </c>
      <c r="S69" s="45"/>
      <c r="T69" s="47"/>
      <c r="U69" s="47"/>
      <c r="V69" s="47"/>
      <c r="W69" s="47"/>
      <c r="X69" s="47"/>
      <c r="Y69" s="47"/>
      <c r="Z69" s="46"/>
      <c r="AA69" s="45"/>
      <c r="AB69" s="47"/>
      <c r="AC69" s="47"/>
      <c r="AD69" s="46"/>
      <c r="AE69" s="45"/>
      <c r="AF69" s="46"/>
      <c r="AG69" s="45"/>
      <c r="AH69" s="47"/>
      <c r="AI69" s="47" t="s">
        <v>6</v>
      </c>
      <c r="AJ69" s="47" t="s">
        <v>4</v>
      </c>
      <c r="AK69" s="169"/>
      <c r="AL69" s="47" t="s">
        <v>5</v>
      </c>
      <c r="AM69" s="46"/>
      <c r="AN69" s="230">
        <f t="shared" si="3"/>
        <v>6</v>
      </c>
      <c r="AO69" s="258"/>
    </row>
    <row r="70" spans="1:41" ht="12.95" customHeight="1">
      <c r="A70" s="315"/>
      <c r="B70" s="237" t="s">
        <v>0</v>
      </c>
      <c r="C70" s="183" t="s">
        <v>118</v>
      </c>
      <c r="D70" s="237" t="s">
        <v>271</v>
      </c>
      <c r="E70" s="238">
        <v>100</v>
      </c>
      <c r="F70" s="239" t="s">
        <v>26</v>
      </c>
      <c r="G70" s="193">
        <v>4</v>
      </c>
      <c r="H70" s="51"/>
      <c r="I70" s="52"/>
      <c r="J70" s="51"/>
      <c r="K70" s="53"/>
      <c r="L70" s="53"/>
      <c r="M70" s="53"/>
      <c r="N70" s="53"/>
      <c r="O70" s="53"/>
      <c r="P70" s="53"/>
      <c r="Q70" s="53"/>
      <c r="R70" s="52"/>
      <c r="S70" s="51" t="s">
        <v>7</v>
      </c>
      <c r="T70" s="53" t="s">
        <v>7</v>
      </c>
      <c r="U70" s="53" t="s">
        <v>8</v>
      </c>
      <c r="V70" s="53" t="s">
        <v>8</v>
      </c>
      <c r="W70" s="53"/>
      <c r="X70" s="53"/>
      <c r="Y70" s="53"/>
      <c r="Z70" s="52"/>
      <c r="AA70" s="51"/>
      <c r="AB70" s="53"/>
      <c r="AC70" s="53"/>
      <c r="AD70" s="52"/>
      <c r="AE70" s="51"/>
      <c r="AF70" s="52"/>
      <c r="AG70" s="51"/>
      <c r="AH70" s="53"/>
      <c r="AI70" s="53"/>
      <c r="AJ70" s="53"/>
      <c r="AK70" s="173"/>
      <c r="AL70" s="53"/>
      <c r="AM70" s="52"/>
      <c r="AN70" s="230">
        <f t="shared" si="3"/>
        <v>4</v>
      </c>
    </row>
    <row r="71" spans="1:41" ht="12.95" customHeight="1">
      <c r="A71" s="314" t="s">
        <v>330</v>
      </c>
      <c r="B71" s="181" t="s">
        <v>11</v>
      </c>
      <c r="C71" s="181" t="s">
        <v>165</v>
      </c>
      <c r="D71" s="181" t="s">
        <v>320</v>
      </c>
      <c r="E71" s="182">
        <v>100</v>
      </c>
      <c r="F71" s="190" t="s">
        <v>32</v>
      </c>
      <c r="G71" s="191">
        <v>6</v>
      </c>
      <c r="H71" s="45"/>
      <c r="I71" s="46"/>
      <c r="J71" s="45"/>
      <c r="K71" s="47"/>
      <c r="L71" s="47"/>
      <c r="M71" s="47"/>
      <c r="N71" s="47"/>
      <c r="O71" s="47"/>
      <c r="P71" s="47"/>
      <c r="Q71" s="47"/>
      <c r="R71" s="46"/>
      <c r="S71" s="45"/>
      <c r="T71" s="47"/>
      <c r="U71" s="47"/>
      <c r="V71" s="47"/>
      <c r="W71" s="47"/>
      <c r="X71" s="47"/>
      <c r="Y71" s="47"/>
      <c r="Z71" s="46"/>
      <c r="AA71" s="45" t="s">
        <v>5</v>
      </c>
      <c r="AB71" s="47" t="s">
        <v>4</v>
      </c>
      <c r="AC71" s="47" t="s">
        <v>6</v>
      </c>
      <c r="AD71" s="46" t="s">
        <v>4</v>
      </c>
      <c r="AE71" s="45" t="s">
        <v>5</v>
      </c>
      <c r="AF71" s="46" t="s">
        <v>6</v>
      </c>
      <c r="AG71" s="45"/>
      <c r="AH71" s="47"/>
      <c r="AI71" s="47"/>
      <c r="AJ71" s="47"/>
      <c r="AK71" s="169"/>
      <c r="AL71" s="47"/>
      <c r="AM71" s="46"/>
      <c r="AN71" s="230">
        <f t="shared" si="3"/>
        <v>6</v>
      </c>
    </row>
    <row r="72" spans="1:41" ht="12.95" customHeight="1">
      <c r="A72" s="316"/>
      <c r="B72" s="240" t="s">
        <v>15</v>
      </c>
      <c r="C72" s="54" t="s">
        <v>107</v>
      </c>
      <c r="D72" s="240" t="s">
        <v>289</v>
      </c>
      <c r="E72" s="241">
        <v>100</v>
      </c>
      <c r="F72" s="242" t="s">
        <v>7</v>
      </c>
      <c r="G72" s="66">
        <v>2</v>
      </c>
      <c r="H72" s="35"/>
      <c r="I72" s="36"/>
      <c r="J72" s="35"/>
      <c r="K72" s="13" t="s">
        <v>7</v>
      </c>
      <c r="L72" s="13"/>
      <c r="M72" s="13"/>
      <c r="N72" s="13"/>
      <c r="O72" s="13"/>
      <c r="P72" s="13"/>
      <c r="Q72" s="13" t="s">
        <v>7</v>
      </c>
      <c r="R72" s="36"/>
      <c r="S72" s="35"/>
      <c r="T72" s="13"/>
      <c r="U72" s="13"/>
      <c r="V72" s="13"/>
      <c r="W72" s="13"/>
      <c r="X72" s="13"/>
      <c r="Y72" s="13"/>
      <c r="Z72" s="36"/>
      <c r="AA72" s="35"/>
      <c r="AB72" s="13"/>
      <c r="AC72" s="13"/>
      <c r="AD72" s="36"/>
      <c r="AE72" s="35"/>
      <c r="AF72" s="36"/>
      <c r="AG72" s="35"/>
      <c r="AH72" s="13"/>
      <c r="AI72" s="13"/>
      <c r="AJ72" s="13"/>
      <c r="AK72" s="178"/>
      <c r="AL72" s="13"/>
      <c r="AM72" s="36"/>
      <c r="AN72" s="230">
        <f t="shared" ref="AN72:AN75" si="9">+COUNTA(H72:AM72)</f>
        <v>2</v>
      </c>
    </row>
    <row r="73" spans="1:41" s="123" customFormat="1" ht="12.95" customHeight="1">
      <c r="A73" s="315"/>
      <c r="B73" s="183" t="s">
        <v>340</v>
      </c>
      <c r="C73" s="183" t="s">
        <v>339</v>
      </c>
      <c r="D73" s="183" t="s">
        <v>294</v>
      </c>
      <c r="E73" s="184">
        <v>100</v>
      </c>
      <c r="F73" s="192" t="s">
        <v>112</v>
      </c>
      <c r="G73" s="193">
        <v>4</v>
      </c>
      <c r="H73" s="51"/>
      <c r="I73" s="52"/>
      <c r="J73" s="51"/>
      <c r="K73" s="53"/>
      <c r="L73" s="53" t="s">
        <v>38</v>
      </c>
      <c r="M73" s="53" t="s">
        <v>39</v>
      </c>
      <c r="N73" s="53"/>
      <c r="O73" s="53"/>
      <c r="P73" s="53"/>
      <c r="Q73" s="53"/>
      <c r="R73" s="52"/>
      <c r="S73" s="51"/>
      <c r="T73" s="53"/>
      <c r="U73" s="53"/>
      <c r="V73" s="53"/>
      <c r="W73" s="53"/>
      <c r="X73" s="53"/>
      <c r="Y73" s="53"/>
      <c r="Z73" s="52"/>
      <c r="AA73" s="51"/>
      <c r="AB73" s="53"/>
      <c r="AC73" s="53"/>
      <c r="AD73" s="52"/>
      <c r="AE73" s="51"/>
      <c r="AF73" s="52"/>
      <c r="AG73" s="51" t="s">
        <v>38</v>
      </c>
      <c r="AH73" s="53"/>
      <c r="AI73" s="53" t="s">
        <v>39</v>
      </c>
      <c r="AJ73" s="53"/>
      <c r="AK73" s="173"/>
      <c r="AL73" s="53"/>
      <c r="AM73" s="52"/>
      <c r="AN73" s="230">
        <f t="shared" si="9"/>
        <v>4</v>
      </c>
      <c r="AO73" s="258"/>
    </row>
    <row r="74" spans="1:41" s="123" customFormat="1" ht="12.95" customHeight="1">
      <c r="A74" s="314" t="s">
        <v>228</v>
      </c>
      <c r="B74" s="181" t="s">
        <v>340</v>
      </c>
      <c r="C74" s="181" t="s">
        <v>341</v>
      </c>
      <c r="D74" s="181" t="s">
        <v>294</v>
      </c>
      <c r="E74" s="182">
        <v>100</v>
      </c>
      <c r="F74" s="190" t="s">
        <v>38</v>
      </c>
      <c r="G74" s="191">
        <v>2</v>
      </c>
      <c r="H74" s="45"/>
      <c r="I74" s="46"/>
      <c r="J74" s="45"/>
      <c r="K74" s="47"/>
      <c r="L74" s="47"/>
      <c r="M74" s="47"/>
      <c r="N74" s="47" t="s">
        <v>38</v>
      </c>
      <c r="O74" s="47"/>
      <c r="P74" s="47" t="s">
        <v>38</v>
      </c>
      <c r="Q74" s="47"/>
      <c r="R74" s="46"/>
      <c r="S74" s="45"/>
      <c r="T74" s="47"/>
      <c r="U74" s="47"/>
      <c r="V74" s="47"/>
      <c r="W74" s="47"/>
      <c r="X74" s="47"/>
      <c r="Y74" s="47"/>
      <c r="Z74" s="46"/>
      <c r="AA74" s="45"/>
      <c r="AB74" s="47"/>
      <c r="AC74" s="47"/>
      <c r="AD74" s="46"/>
      <c r="AE74" s="45"/>
      <c r="AF74" s="46"/>
      <c r="AG74" s="45"/>
      <c r="AH74" s="47"/>
      <c r="AI74" s="47"/>
      <c r="AJ74" s="47"/>
      <c r="AK74" s="169"/>
      <c r="AL74" s="47"/>
      <c r="AM74" s="46"/>
      <c r="AN74" s="230">
        <f t="shared" si="9"/>
        <v>2</v>
      </c>
      <c r="AO74" s="258"/>
    </row>
    <row r="75" spans="1:41" ht="12.95" customHeight="1">
      <c r="A75" s="315"/>
      <c r="B75" s="237" t="s">
        <v>0</v>
      </c>
      <c r="C75" s="183" t="s">
        <v>342</v>
      </c>
      <c r="D75" s="237" t="s">
        <v>387</v>
      </c>
      <c r="E75" s="238">
        <v>100</v>
      </c>
      <c r="F75" s="239" t="s">
        <v>28</v>
      </c>
      <c r="G75" s="193">
        <v>3</v>
      </c>
      <c r="H75" s="51"/>
      <c r="I75" s="52"/>
      <c r="J75" s="51"/>
      <c r="K75" s="53"/>
      <c r="L75" s="53"/>
      <c r="M75" s="53"/>
      <c r="N75" s="53"/>
      <c r="O75" s="53"/>
      <c r="P75" s="53"/>
      <c r="Q75" s="53"/>
      <c r="R75" s="52"/>
      <c r="S75" s="51" t="s">
        <v>3</v>
      </c>
      <c r="T75" s="53"/>
      <c r="U75" s="53"/>
      <c r="V75" s="53"/>
      <c r="W75" s="53"/>
      <c r="X75" s="53"/>
      <c r="Y75" s="53" t="s">
        <v>19</v>
      </c>
      <c r="Z75" s="52" t="s">
        <v>20</v>
      </c>
      <c r="AA75" s="51"/>
      <c r="AB75" s="53"/>
      <c r="AC75" s="53"/>
      <c r="AD75" s="52"/>
      <c r="AE75" s="51"/>
      <c r="AF75" s="52"/>
      <c r="AG75" s="51"/>
      <c r="AH75" s="53"/>
      <c r="AI75" s="53"/>
      <c r="AJ75" s="53"/>
      <c r="AK75" s="173"/>
      <c r="AL75" s="53"/>
      <c r="AM75" s="52"/>
      <c r="AN75" s="230">
        <f t="shared" si="9"/>
        <v>3</v>
      </c>
    </row>
    <row r="76" spans="1:41" s="10" customFormat="1" ht="12.95" customHeight="1">
      <c r="A76" s="312">
        <f>+A64+1</f>
        <v>42904</v>
      </c>
      <c r="B76" s="313"/>
      <c r="C76" s="313"/>
      <c r="D76" s="272"/>
      <c r="E76" s="272"/>
      <c r="F76" s="273">
        <f>+A76</f>
        <v>42904</v>
      </c>
      <c r="G76" s="274">
        <f t="shared" ref="G76" si="10">+SUM(G77:G87)</f>
        <v>50</v>
      </c>
      <c r="H76" s="266">
        <f>+COUNTA(H77:H87)</f>
        <v>3</v>
      </c>
      <c r="I76" s="267">
        <f t="shared" ref="I76:AN76" si="11">+COUNTA(I77:I87)</f>
        <v>2</v>
      </c>
      <c r="J76" s="266">
        <f t="shared" si="11"/>
        <v>1</v>
      </c>
      <c r="K76" s="268">
        <f t="shared" si="11"/>
        <v>1</v>
      </c>
      <c r="L76" s="268">
        <f t="shared" si="11"/>
        <v>2</v>
      </c>
      <c r="M76" s="268">
        <f t="shared" si="11"/>
        <v>2</v>
      </c>
      <c r="N76" s="268">
        <f t="shared" si="11"/>
        <v>2</v>
      </c>
      <c r="O76" s="268">
        <f t="shared" si="11"/>
        <v>0</v>
      </c>
      <c r="P76" s="268">
        <f t="shared" si="11"/>
        <v>0</v>
      </c>
      <c r="Q76" s="268">
        <f t="shared" si="11"/>
        <v>2</v>
      </c>
      <c r="R76" s="267">
        <f t="shared" si="11"/>
        <v>2</v>
      </c>
      <c r="S76" s="266">
        <f t="shared" si="11"/>
        <v>2</v>
      </c>
      <c r="T76" s="268">
        <f t="shared" si="11"/>
        <v>1</v>
      </c>
      <c r="U76" s="268">
        <f t="shared" si="11"/>
        <v>1</v>
      </c>
      <c r="V76" s="268">
        <f t="shared" si="11"/>
        <v>1</v>
      </c>
      <c r="W76" s="268">
        <f t="shared" si="11"/>
        <v>1</v>
      </c>
      <c r="X76" s="268">
        <f t="shared" si="11"/>
        <v>1</v>
      </c>
      <c r="Y76" s="268">
        <f t="shared" si="11"/>
        <v>2</v>
      </c>
      <c r="Z76" s="267">
        <f t="shared" si="11"/>
        <v>0</v>
      </c>
      <c r="AA76" s="266">
        <f t="shared" si="11"/>
        <v>3</v>
      </c>
      <c r="AB76" s="268">
        <f t="shared" si="11"/>
        <v>3</v>
      </c>
      <c r="AC76" s="268">
        <f t="shared" si="11"/>
        <v>3</v>
      </c>
      <c r="AD76" s="267">
        <f t="shared" si="11"/>
        <v>1</v>
      </c>
      <c r="AE76" s="269">
        <f t="shared" si="11"/>
        <v>1</v>
      </c>
      <c r="AF76" s="270">
        <f t="shared" si="11"/>
        <v>0</v>
      </c>
      <c r="AG76" s="266">
        <f t="shared" si="11"/>
        <v>2</v>
      </c>
      <c r="AH76" s="268">
        <f t="shared" si="11"/>
        <v>2</v>
      </c>
      <c r="AI76" s="268">
        <f t="shared" si="11"/>
        <v>2</v>
      </c>
      <c r="AJ76" s="268">
        <f t="shared" si="11"/>
        <v>1</v>
      </c>
      <c r="AK76" s="268">
        <f t="shared" si="11"/>
        <v>0</v>
      </c>
      <c r="AL76" s="268">
        <f t="shared" si="11"/>
        <v>3</v>
      </c>
      <c r="AM76" s="267">
        <f t="shared" si="11"/>
        <v>3</v>
      </c>
      <c r="AN76" s="229">
        <f t="shared" si="11"/>
        <v>11</v>
      </c>
      <c r="AO76" s="261">
        <f>+F76</f>
        <v>42904</v>
      </c>
    </row>
    <row r="77" spans="1:41" ht="12.95" customHeight="1">
      <c r="A77" s="314" t="s">
        <v>226</v>
      </c>
      <c r="B77" s="234" t="s">
        <v>11</v>
      </c>
      <c r="C77" s="181" t="s">
        <v>101</v>
      </c>
      <c r="D77" s="234" t="s">
        <v>311</v>
      </c>
      <c r="E77" s="235">
        <v>100</v>
      </c>
      <c r="F77" s="236" t="s">
        <v>24</v>
      </c>
      <c r="G77" s="191">
        <v>4</v>
      </c>
      <c r="H77" s="45"/>
      <c r="I77" s="46"/>
      <c r="J77" s="45"/>
      <c r="K77" s="47"/>
      <c r="L77" s="47"/>
      <c r="M77" s="47"/>
      <c r="N77" s="47"/>
      <c r="O77" s="47"/>
      <c r="P77" s="169"/>
      <c r="Q77" s="47"/>
      <c r="R77" s="46"/>
      <c r="S77" s="45"/>
      <c r="T77" s="47"/>
      <c r="U77" s="47"/>
      <c r="V77" s="47"/>
      <c r="W77" s="47"/>
      <c r="X77" s="47"/>
      <c r="Y77" s="47"/>
      <c r="Z77" s="46"/>
      <c r="AA77" s="45" t="s">
        <v>4</v>
      </c>
      <c r="AB77" s="47" t="s">
        <v>4</v>
      </c>
      <c r="AC77" s="47" t="s">
        <v>5</v>
      </c>
      <c r="AD77" s="46" t="s">
        <v>5</v>
      </c>
      <c r="AE77" s="45"/>
      <c r="AF77" s="168"/>
      <c r="AG77" s="45"/>
      <c r="AH77" s="47"/>
      <c r="AI77" s="47"/>
      <c r="AJ77" s="47"/>
      <c r="AK77" s="169"/>
      <c r="AL77" s="47"/>
      <c r="AM77" s="46"/>
      <c r="AN77" s="230">
        <f t="shared" ref="AN77:AN87" si="12">+COUNTA(H77:AM77)</f>
        <v>4</v>
      </c>
    </row>
    <row r="78" spans="1:41" s="123" customFormat="1" ht="12.95" customHeight="1">
      <c r="A78" s="315"/>
      <c r="B78" s="183" t="s">
        <v>14</v>
      </c>
      <c r="C78" s="183" t="s">
        <v>172</v>
      </c>
      <c r="D78" s="183" t="s">
        <v>281</v>
      </c>
      <c r="E78" s="184">
        <v>100</v>
      </c>
      <c r="F78" s="192" t="s">
        <v>29</v>
      </c>
      <c r="G78" s="193">
        <v>7</v>
      </c>
      <c r="H78" s="51" t="s">
        <v>22</v>
      </c>
      <c r="I78" s="52"/>
      <c r="J78" s="51"/>
      <c r="K78" s="53"/>
      <c r="L78" s="53" t="s">
        <v>19</v>
      </c>
      <c r="M78" s="53"/>
      <c r="N78" s="53"/>
      <c r="O78" s="53"/>
      <c r="P78" s="173"/>
      <c r="Q78" s="53"/>
      <c r="R78" s="52"/>
      <c r="S78" s="51"/>
      <c r="T78" s="53"/>
      <c r="U78" s="53"/>
      <c r="V78" s="53"/>
      <c r="W78" s="53"/>
      <c r="X78" s="53"/>
      <c r="Y78" s="53"/>
      <c r="Z78" s="52"/>
      <c r="AA78" s="51"/>
      <c r="AB78" s="53"/>
      <c r="AC78" s="53"/>
      <c r="AD78" s="52"/>
      <c r="AE78" s="51"/>
      <c r="AF78" s="172"/>
      <c r="AG78" s="51" t="s">
        <v>1</v>
      </c>
      <c r="AH78" s="53" t="s">
        <v>2</v>
      </c>
      <c r="AI78" s="53" t="s">
        <v>3</v>
      </c>
      <c r="AJ78" s="53"/>
      <c r="AK78" s="173"/>
      <c r="AL78" s="53" t="s">
        <v>20</v>
      </c>
      <c r="AM78" s="52" t="s">
        <v>21</v>
      </c>
      <c r="AN78" s="230">
        <f t="shared" si="12"/>
        <v>7</v>
      </c>
      <c r="AO78" s="258"/>
    </row>
    <row r="79" spans="1:41" ht="12.95" customHeight="1">
      <c r="A79" s="314" t="s">
        <v>225</v>
      </c>
      <c r="B79" s="234" t="s">
        <v>15</v>
      </c>
      <c r="C79" s="181" t="s">
        <v>153</v>
      </c>
      <c r="D79" s="234" t="s">
        <v>279</v>
      </c>
      <c r="E79" s="235">
        <v>100</v>
      </c>
      <c r="F79" s="236" t="s">
        <v>26</v>
      </c>
      <c r="G79" s="191">
        <v>4</v>
      </c>
      <c r="H79" s="42"/>
      <c r="I79" s="43"/>
      <c r="J79" s="42" t="s">
        <v>7</v>
      </c>
      <c r="K79" s="44"/>
      <c r="L79" s="44"/>
      <c r="M79" s="44" t="s">
        <v>7</v>
      </c>
      <c r="N79" s="44"/>
      <c r="O79" s="44"/>
      <c r="P79" s="165"/>
      <c r="Q79" s="44" t="s">
        <v>8</v>
      </c>
      <c r="R79" s="43" t="s">
        <v>8</v>
      </c>
      <c r="S79" s="42"/>
      <c r="T79" s="44"/>
      <c r="U79" s="44"/>
      <c r="V79" s="44"/>
      <c r="W79" s="44"/>
      <c r="X79" s="44"/>
      <c r="Y79" s="44"/>
      <c r="Z79" s="43"/>
      <c r="AA79" s="42"/>
      <c r="AB79" s="44"/>
      <c r="AC79" s="44"/>
      <c r="AD79" s="43"/>
      <c r="AE79" s="42"/>
      <c r="AF79" s="164"/>
      <c r="AG79" s="42"/>
      <c r="AH79" s="44"/>
      <c r="AI79" s="44"/>
      <c r="AJ79" s="44"/>
      <c r="AK79" s="165"/>
      <c r="AL79" s="44"/>
      <c r="AM79" s="43"/>
      <c r="AN79" s="230">
        <f t="shared" si="12"/>
        <v>4</v>
      </c>
    </row>
    <row r="80" spans="1:41" ht="12.95" customHeight="1">
      <c r="A80" s="315"/>
      <c r="B80" s="237" t="s">
        <v>0</v>
      </c>
      <c r="C80" s="183" t="s">
        <v>182</v>
      </c>
      <c r="D80" s="237" t="s">
        <v>279</v>
      </c>
      <c r="E80" s="238">
        <v>100</v>
      </c>
      <c r="F80" s="239" t="s">
        <v>24</v>
      </c>
      <c r="G80" s="193">
        <v>4</v>
      </c>
      <c r="H80" s="51"/>
      <c r="I80" s="52"/>
      <c r="J80" s="51"/>
      <c r="K80" s="53"/>
      <c r="L80" s="53"/>
      <c r="M80" s="53"/>
      <c r="N80" s="53"/>
      <c r="O80" s="53"/>
      <c r="P80" s="173"/>
      <c r="Q80" s="53"/>
      <c r="R80" s="52"/>
      <c r="S80" s="51" t="s">
        <v>4</v>
      </c>
      <c r="T80" s="53" t="s">
        <v>4</v>
      </c>
      <c r="U80" s="53" t="s">
        <v>5</v>
      </c>
      <c r="V80" s="53"/>
      <c r="W80" s="53"/>
      <c r="X80" s="53"/>
      <c r="Y80" s="53" t="s">
        <v>5</v>
      </c>
      <c r="Z80" s="52"/>
      <c r="AA80" s="51"/>
      <c r="AB80" s="53"/>
      <c r="AC80" s="53"/>
      <c r="AD80" s="52"/>
      <c r="AE80" s="51"/>
      <c r="AF80" s="172"/>
      <c r="AG80" s="51"/>
      <c r="AH80" s="53"/>
      <c r="AI80" s="53"/>
      <c r="AJ80" s="53"/>
      <c r="AK80" s="173"/>
      <c r="AL80" s="53"/>
      <c r="AM80" s="52"/>
      <c r="AN80" s="230">
        <f t="shared" si="12"/>
        <v>4</v>
      </c>
    </row>
    <row r="81" spans="1:41" ht="12.95" customHeight="1">
      <c r="A81" s="314" t="s">
        <v>328</v>
      </c>
      <c r="B81" s="181" t="s">
        <v>11</v>
      </c>
      <c r="C81" s="181" t="s">
        <v>177</v>
      </c>
      <c r="D81" s="181" t="s">
        <v>321</v>
      </c>
      <c r="E81" s="182">
        <v>100</v>
      </c>
      <c r="F81" s="190" t="s">
        <v>28</v>
      </c>
      <c r="G81" s="191">
        <v>3</v>
      </c>
      <c r="H81" s="45"/>
      <c r="I81" s="46"/>
      <c r="J81" s="45"/>
      <c r="K81" s="47"/>
      <c r="L81" s="47"/>
      <c r="M81" s="47"/>
      <c r="N81" s="47"/>
      <c r="O81" s="47"/>
      <c r="P81" s="169"/>
      <c r="Q81" s="47"/>
      <c r="R81" s="46"/>
      <c r="S81" s="45"/>
      <c r="T81" s="47"/>
      <c r="U81" s="47"/>
      <c r="V81" s="47"/>
      <c r="W81" s="47"/>
      <c r="X81" s="47"/>
      <c r="Y81" s="47"/>
      <c r="Z81" s="46"/>
      <c r="AA81" s="45" t="s">
        <v>3</v>
      </c>
      <c r="AB81" s="47" t="s">
        <v>19</v>
      </c>
      <c r="AC81" s="47" t="s">
        <v>20</v>
      </c>
      <c r="AD81" s="46"/>
      <c r="AE81" s="45"/>
      <c r="AF81" s="168"/>
      <c r="AG81" s="45"/>
      <c r="AH81" s="47"/>
      <c r="AI81" s="47"/>
      <c r="AJ81" s="47"/>
      <c r="AK81" s="169"/>
      <c r="AL81" s="47"/>
      <c r="AM81" s="46"/>
      <c r="AN81" s="230">
        <f t="shared" si="12"/>
        <v>3</v>
      </c>
    </row>
    <row r="82" spans="1:41" s="123" customFormat="1" ht="12.95" customHeight="1">
      <c r="A82" s="315"/>
      <c r="B82" s="183" t="s">
        <v>14</v>
      </c>
      <c r="C82" s="183" t="s">
        <v>144</v>
      </c>
      <c r="D82" s="183" t="s">
        <v>294</v>
      </c>
      <c r="E82" s="184">
        <v>100</v>
      </c>
      <c r="F82" s="192" t="s">
        <v>25</v>
      </c>
      <c r="G82" s="193">
        <v>8</v>
      </c>
      <c r="H82" s="51" t="s">
        <v>6</v>
      </c>
      <c r="I82" s="52" t="s">
        <v>7</v>
      </c>
      <c r="J82" s="51"/>
      <c r="K82" s="53"/>
      <c r="L82" s="53"/>
      <c r="M82" s="53"/>
      <c r="N82" s="53" t="s">
        <v>4</v>
      </c>
      <c r="O82" s="53"/>
      <c r="P82" s="173"/>
      <c r="Q82" s="53"/>
      <c r="R82" s="52"/>
      <c r="S82" s="51"/>
      <c r="T82" s="53"/>
      <c r="U82" s="53"/>
      <c r="V82" s="53"/>
      <c r="W82" s="53"/>
      <c r="X82" s="53"/>
      <c r="Y82" s="53"/>
      <c r="Z82" s="52"/>
      <c r="AA82" s="51"/>
      <c r="AB82" s="53"/>
      <c r="AC82" s="53"/>
      <c r="AD82" s="52"/>
      <c r="AE82" s="51"/>
      <c r="AF82" s="172"/>
      <c r="AG82" s="51" t="s">
        <v>4</v>
      </c>
      <c r="AH82" s="53" t="s">
        <v>5</v>
      </c>
      <c r="AI82" s="53" t="s">
        <v>6</v>
      </c>
      <c r="AJ82" s="53"/>
      <c r="AK82" s="173"/>
      <c r="AL82" s="53" t="s">
        <v>7</v>
      </c>
      <c r="AM82" s="52" t="s">
        <v>5</v>
      </c>
      <c r="AN82" s="230">
        <f t="shared" si="12"/>
        <v>8</v>
      </c>
      <c r="AO82" s="258"/>
    </row>
    <row r="83" spans="1:41" ht="12.95" customHeight="1">
      <c r="A83" s="314" t="s">
        <v>330</v>
      </c>
      <c r="B83" s="234" t="s">
        <v>15</v>
      </c>
      <c r="C83" s="181" t="s">
        <v>96</v>
      </c>
      <c r="D83" s="234" t="s">
        <v>289</v>
      </c>
      <c r="E83" s="235">
        <v>100</v>
      </c>
      <c r="F83" s="236" t="s">
        <v>28</v>
      </c>
      <c r="G83" s="191">
        <v>3</v>
      </c>
      <c r="H83" s="42"/>
      <c r="I83" s="43"/>
      <c r="J83" s="42"/>
      <c r="K83" s="44" t="s">
        <v>3</v>
      </c>
      <c r="L83" s="44" t="s">
        <v>19</v>
      </c>
      <c r="M83" s="44"/>
      <c r="N83" s="44"/>
      <c r="O83" s="44"/>
      <c r="P83" s="165"/>
      <c r="Q83" s="44" t="s">
        <v>20</v>
      </c>
      <c r="R83" s="43"/>
      <c r="S83" s="42"/>
      <c r="T83" s="44"/>
      <c r="U83" s="44"/>
      <c r="V83" s="44"/>
      <c r="W83" s="44"/>
      <c r="X83" s="44"/>
      <c r="Y83" s="44"/>
      <c r="Z83" s="43"/>
      <c r="AA83" s="42"/>
      <c r="AB83" s="44"/>
      <c r="AC83" s="44"/>
      <c r="AD83" s="43"/>
      <c r="AE83" s="42"/>
      <c r="AF83" s="164"/>
      <c r="AG83" s="42"/>
      <c r="AH83" s="44"/>
      <c r="AI83" s="44"/>
      <c r="AJ83" s="44"/>
      <c r="AK83" s="165"/>
      <c r="AL83" s="44"/>
      <c r="AM83" s="43"/>
      <c r="AN83" s="230">
        <f t="shared" si="12"/>
        <v>3</v>
      </c>
    </row>
    <row r="84" spans="1:41" ht="12.95" customHeight="1">
      <c r="A84" s="315"/>
      <c r="B84" s="237" t="s">
        <v>0</v>
      </c>
      <c r="C84" s="183" t="s">
        <v>166</v>
      </c>
      <c r="D84" s="237" t="s">
        <v>278</v>
      </c>
      <c r="E84" s="238">
        <v>100</v>
      </c>
      <c r="F84" s="239" t="s">
        <v>26</v>
      </c>
      <c r="G84" s="193">
        <v>4</v>
      </c>
      <c r="H84" s="51"/>
      <c r="I84" s="52"/>
      <c r="J84" s="51"/>
      <c r="K84" s="53"/>
      <c r="L84" s="53"/>
      <c r="M84" s="53"/>
      <c r="N84" s="53"/>
      <c r="O84" s="53"/>
      <c r="P84" s="173"/>
      <c r="Q84" s="53"/>
      <c r="R84" s="52" t="s">
        <v>8</v>
      </c>
      <c r="S84" s="51"/>
      <c r="T84" s="53"/>
      <c r="U84" s="53"/>
      <c r="V84" s="53" t="s">
        <v>7</v>
      </c>
      <c r="W84" s="53" t="s">
        <v>7</v>
      </c>
      <c r="X84" s="53" t="s">
        <v>8</v>
      </c>
      <c r="Y84" s="53"/>
      <c r="Z84" s="52"/>
      <c r="AA84" s="51"/>
      <c r="AB84" s="53"/>
      <c r="AC84" s="53"/>
      <c r="AD84" s="52"/>
      <c r="AE84" s="51"/>
      <c r="AF84" s="172"/>
      <c r="AG84" s="51"/>
      <c r="AH84" s="53"/>
      <c r="AI84" s="53"/>
      <c r="AJ84" s="53"/>
      <c r="AK84" s="173"/>
      <c r="AL84" s="53"/>
      <c r="AM84" s="52"/>
      <c r="AN84" s="230">
        <f t="shared" si="12"/>
        <v>4</v>
      </c>
    </row>
    <row r="85" spans="1:41" ht="12.95" customHeight="1">
      <c r="A85" s="314" t="s">
        <v>228</v>
      </c>
      <c r="B85" s="234" t="s">
        <v>0</v>
      </c>
      <c r="C85" s="181" t="s">
        <v>169</v>
      </c>
      <c r="D85" s="234" t="s">
        <v>274</v>
      </c>
      <c r="E85" s="235">
        <v>100</v>
      </c>
      <c r="F85" s="236" t="s">
        <v>26</v>
      </c>
      <c r="G85" s="191">
        <v>4</v>
      </c>
      <c r="H85" s="45"/>
      <c r="I85" s="46"/>
      <c r="J85" s="45"/>
      <c r="K85" s="47"/>
      <c r="L85" s="47"/>
      <c r="M85" s="47" t="s">
        <v>8</v>
      </c>
      <c r="N85" s="47" t="s">
        <v>7</v>
      </c>
      <c r="O85" s="47"/>
      <c r="P85" s="169"/>
      <c r="Q85" s="47"/>
      <c r="R85" s="46"/>
      <c r="S85" s="45" t="s">
        <v>7</v>
      </c>
      <c r="T85" s="47"/>
      <c r="U85" s="47"/>
      <c r="V85" s="47"/>
      <c r="W85" s="47"/>
      <c r="X85" s="47"/>
      <c r="Y85" s="47" t="s">
        <v>8</v>
      </c>
      <c r="Z85" s="46"/>
      <c r="AA85" s="45"/>
      <c r="AB85" s="47"/>
      <c r="AC85" s="47"/>
      <c r="AD85" s="46"/>
      <c r="AE85" s="45"/>
      <c r="AF85" s="168"/>
      <c r="AG85" s="45"/>
      <c r="AH85" s="47"/>
      <c r="AI85" s="47"/>
      <c r="AJ85" s="47"/>
      <c r="AK85" s="169"/>
      <c r="AL85" s="47"/>
      <c r="AM85" s="46"/>
      <c r="AN85" s="230">
        <f t="shared" si="12"/>
        <v>4</v>
      </c>
    </row>
    <row r="86" spans="1:41" s="123" customFormat="1" ht="12.95" customHeight="1">
      <c r="A86" s="316"/>
      <c r="B86" s="54" t="s">
        <v>14</v>
      </c>
      <c r="C86" s="54" t="s">
        <v>113</v>
      </c>
      <c r="D86" s="54" t="s">
        <v>291</v>
      </c>
      <c r="E86" s="55">
        <v>100</v>
      </c>
      <c r="F86" s="56" t="s">
        <v>28</v>
      </c>
      <c r="G86" s="66">
        <v>3</v>
      </c>
      <c r="H86" s="48"/>
      <c r="I86" s="49"/>
      <c r="J86" s="48"/>
      <c r="K86" s="50"/>
      <c r="L86" s="50"/>
      <c r="M86" s="50"/>
      <c r="N86" s="50"/>
      <c r="O86" s="50"/>
      <c r="P86" s="171"/>
      <c r="Q86" s="50"/>
      <c r="R86" s="49"/>
      <c r="S86" s="48"/>
      <c r="T86" s="50"/>
      <c r="U86" s="50"/>
      <c r="V86" s="50"/>
      <c r="W86" s="50"/>
      <c r="X86" s="50"/>
      <c r="Y86" s="50"/>
      <c r="Z86" s="49"/>
      <c r="AA86" s="48"/>
      <c r="AB86" s="50"/>
      <c r="AC86" s="50"/>
      <c r="AD86" s="49"/>
      <c r="AE86" s="48"/>
      <c r="AF86" s="170"/>
      <c r="AG86" s="48"/>
      <c r="AH86" s="50"/>
      <c r="AI86" s="50"/>
      <c r="AJ86" s="50" t="s">
        <v>3</v>
      </c>
      <c r="AK86" s="171"/>
      <c r="AL86" s="50" t="s">
        <v>19</v>
      </c>
      <c r="AM86" s="49" t="s">
        <v>20</v>
      </c>
      <c r="AN86" s="230">
        <f t="shared" si="12"/>
        <v>3</v>
      </c>
      <c r="AO86" s="258"/>
    </row>
    <row r="87" spans="1:41" ht="12.95" customHeight="1">
      <c r="A87" s="315"/>
      <c r="B87" s="237" t="s">
        <v>11</v>
      </c>
      <c r="C87" s="183" t="s">
        <v>95</v>
      </c>
      <c r="D87" s="237" t="s">
        <v>311</v>
      </c>
      <c r="E87" s="238">
        <v>100</v>
      </c>
      <c r="F87" s="239" t="s">
        <v>32</v>
      </c>
      <c r="G87" s="193">
        <v>6</v>
      </c>
      <c r="H87" s="51" t="s">
        <v>4</v>
      </c>
      <c r="I87" s="52" t="s">
        <v>5</v>
      </c>
      <c r="J87" s="51"/>
      <c r="K87" s="53"/>
      <c r="L87" s="53"/>
      <c r="M87" s="53"/>
      <c r="N87" s="53"/>
      <c r="O87" s="53"/>
      <c r="P87" s="173"/>
      <c r="Q87" s="53"/>
      <c r="R87" s="52"/>
      <c r="S87" s="51"/>
      <c r="T87" s="53"/>
      <c r="U87" s="53"/>
      <c r="V87" s="53"/>
      <c r="W87" s="53"/>
      <c r="X87" s="53"/>
      <c r="Y87" s="53"/>
      <c r="Z87" s="52"/>
      <c r="AA87" s="51" t="s">
        <v>4</v>
      </c>
      <c r="AB87" s="53" t="s">
        <v>5</v>
      </c>
      <c r="AC87" s="53" t="s">
        <v>6</v>
      </c>
      <c r="AD87" s="52"/>
      <c r="AE87" s="51" t="s">
        <v>6</v>
      </c>
      <c r="AF87" s="172"/>
      <c r="AG87" s="51"/>
      <c r="AH87" s="53"/>
      <c r="AI87" s="53"/>
      <c r="AJ87" s="53"/>
      <c r="AK87" s="173"/>
      <c r="AL87" s="53"/>
      <c r="AM87" s="52"/>
      <c r="AN87" s="230">
        <f t="shared" si="12"/>
        <v>6</v>
      </c>
    </row>
    <row r="88" spans="1:41" s="10" customFormat="1" ht="12.95" customHeight="1">
      <c r="A88" s="312">
        <f>+A76+1</f>
        <v>42905</v>
      </c>
      <c r="B88" s="313"/>
      <c r="C88" s="313"/>
      <c r="D88" s="272"/>
      <c r="E88" s="272"/>
      <c r="F88" s="273">
        <f>+A88</f>
        <v>42905</v>
      </c>
      <c r="G88" s="274">
        <f>+SUM(G89:G97)</f>
        <v>43</v>
      </c>
      <c r="H88" s="266">
        <f>+COUNTA(H89:H97)</f>
        <v>1</v>
      </c>
      <c r="I88" s="267">
        <f t="shared" ref="I88:AN88" si="13">+COUNTA(I89:I97)</f>
        <v>1</v>
      </c>
      <c r="J88" s="266">
        <f t="shared" si="13"/>
        <v>2</v>
      </c>
      <c r="K88" s="268">
        <f t="shared" si="13"/>
        <v>2</v>
      </c>
      <c r="L88" s="268">
        <f t="shared" si="13"/>
        <v>0</v>
      </c>
      <c r="M88" s="268">
        <f t="shared" si="13"/>
        <v>2</v>
      </c>
      <c r="N88" s="268">
        <f t="shared" si="13"/>
        <v>2</v>
      </c>
      <c r="O88" s="268">
        <f t="shared" si="13"/>
        <v>2</v>
      </c>
      <c r="P88" s="268">
        <f t="shared" si="13"/>
        <v>0</v>
      </c>
      <c r="Q88" s="268">
        <f t="shared" si="13"/>
        <v>0</v>
      </c>
      <c r="R88" s="267">
        <f t="shared" si="13"/>
        <v>2</v>
      </c>
      <c r="S88" s="266">
        <f t="shared" si="13"/>
        <v>1</v>
      </c>
      <c r="T88" s="268">
        <f t="shared" si="13"/>
        <v>1</v>
      </c>
      <c r="U88" s="268">
        <f t="shared" si="13"/>
        <v>1</v>
      </c>
      <c r="V88" s="268">
        <f t="shared" si="13"/>
        <v>1</v>
      </c>
      <c r="W88" s="268">
        <f t="shared" si="13"/>
        <v>1</v>
      </c>
      <c r="X88" s="268">
        <f t="shared" si="13"/>
        <v>1</v>
      </c>
      <c r="Y88" s="268">
        <f t="shared" si="13"/>
        <v>1</v>
      </c>
      <c r="Z88" s="267">
        <f t="shared" si="13"/>
        <v>1</v>
      </c>
      <c r="AA88" s="266">
        <f t="shared" si="13"/>
        <v>2</v>
      </c>
      <c r="AB88" s="268">
        <f t="shared" si="13"/>
        <v>2</v>
      </c>
      <c r="AC88" s="268">
        <f t="shared" si="13"/>
        <v>2</v>
      </c>
      <c r="AD88" s="267">
        <f t="shared" si="13"/>
        <v>3</v>
      </c>
      <c r="AE88" s="269">
        <f t="shared" si="13"/>
        <v>1</v>
      </c>
      <c r="AF88" s="270">
        <f t="shared" si="13"/>
        <v>0</v>
      </c>
      <c r="AG88" s="266">
        <f t="shared" si="13"/>
        <v>1</v>
      </c>
      <c r="AH88" s="268">
        <f t="shared" si="13"/>
        <v>2</v>
      </c>
      <c r="AI88" s="268">
        <f t="shared" si="13"/>
        <v>2</v>
      </c>
      <c r="AJ88" s="268">
        <f t="shared" si="13"/>
        <v>2</v>
      </c>
      <c r="AK88" s="268">
        <f t="shared" si="13"/>
        <v>0</v>
      </c>
      <c r="AL88" s="268">
        <f t="shared" si="13"/>
        <v>2</v>
      </c>
      <c r="AM88" s="267">
        <f t="shared" si="13"/>
        <v>2</v>
      </c>
      <c r="AN88" s="229">
        <f t="shared" si="13"/>
        <v>9</v>
      </c>
      <c r="AO88" s="261">
        <f>+F88</f>
        <v>42905</v>
      </c>
    </row>
    <row r="89" spans="1:41" ht="12.95" customHeight="1">
      <c r="A89" s="187" t="s">
        <v>226</v>
      </c>
      <c r="B89" s="243" t="s">
        <v>11</v>
      </c>
      <c r="C89" s="185" t="s">
        <v>110</v>
      </c>
      <c r="D89" s="243" t="s">
        <v>313</v>
      </c>
      <c r="E89" s="244">
        <v>100</v>
      </c>
      <c r="F89" s="245" t="s">
        <v>26</v>
      </c>
      <c r="G89" s="189">
        <v>4</v>
      </c>
      <c r="H89" s="141"/>
      <c r="I89" s="140"/>
      <c r="J89" s="141"/>
      <c r="K89" s="142"/>
      <c r="L89" s="177"/>
      <c r="M89" s="142"/>
      <c r="N89" s="142"/>
      <c r="O89" s="142"/>
      <c r="P89" s="177"/>
      <c r="Q89" s="142"/>
      <c r="R89" s="140"/>
      <c r="S89" s="141"/>
      <c r="T89" s="142"/>
      <c r="U89" s="142"/>
      <c r="V89" s="142"/>
      <c r="W89" s="142"/>
      <c r="X89" s="142"/>
      <c r="Y89" s="142"/>
      <c r="Z89" s="140"/>
      <c r="AA89" s="141" t="s">
        <v>7</v>
      </c>
      <c r="AB89" s="142" t="s">
        <v>7</v>
      </c>
      <c r="AC89" s="142" t="s">
        <v>8</v>
      </c>
      <c r="AD89" s="140" t="s">
        <v>8</v>
      </c>
      <c r="AE89" s="141"/>
      <c r="AF89" s="263"/>
      <c r="AG89" s="141"/>
      <c r="AH89" s="142"/>
      <c r="AI89" s="142"/>
      <c r="AJ89" s="142"/>
      <c r="AK89" s="177"/>
      <c r="AL89" s="142"/>
      <c r="AM89" s="140"/>
      <c r="AN89" s="230">
        <f t="shared" ref="AN89:AN97" si="14">+COUNTA(H89:AM89)</f>
        <v>4</v>
      </c>
    </row>
    <row r="90" spans="1:41" s="123" customFormat="1" ht="12.95" customHeight="1">
      <c r="A90" s="314" t="s">
        <v>225</v>
      </c>
      <c r="B90" s="181" t="s">
        <v>14</v>
      </c>
      <c r="C90" s="181" t="s">
        <v>128</v>
      </c>
      <c r="D90" s="181" t="s">
        <v>292</v>
      </c>
      <c r="E90" s="182">
        <v>100</v>
      </c>
      <c r="F90" s="190" t="s">
        <v>25</v>
      </c>
      <c r="G90" s="191">
        <v>8</v>
      </c>
      <c r="H90" s="45"/>
      <c r="I90" s="46"/>
      <c r="J90" s="45"/>
      <c r="K90" s="47"/>
      <c r="L90" s="169"/>
      <c r="M90" s="47"/>
      <c r="N90" s="47"/>
      <c r="O90" s="47"/>
      <c r="P90" s="169"/>
      <c r="Q90" s="47"/>
      <c r="R90" s="46"/>
      <c r="S90" s="45"/>
      <c r="T90" s="47" t="s">
        <v>6</v>
      </c>
      <c r="U90" s="47" t="s">
        <v>7</v>
      </c>
      <c r="V90" s="47"/>
      <c r="W90" s="47"/>
      <c r="X90" s="47"/>
      <c r="Y90" s="47"/>
      <c r="Z90" s="46"/>
      <c r="AA90" s="45"/>
      <c r="AB90" s="47"/>
      <c r="AC90" s="47"/>
      <c r="AD90" s="46"/>
      <c r="AE90" s="45"/>
      <c r="AF90" s="168"/>
      <c r="AG90" s="45" t="s">
        <v>4</v>
      </c>
      <c r="AH90" s="47" t="s">
        <v>5</v>
      </c>
      <c r="AI90" s="47" t="s">
        <v>7</v>
      </c>
      <c r="AJ90" s="47" t="s">
        <v>6</v>
      </c>
      <c r="AK90" s="169"/>
      <c r="AL90" s="47" t="s">
        <v>4</v>
      </c>
      <c r="AM90" s="46" t="s">
        <v>5</v>
      </c>
      <c r="AN90" s="230">
        <f t="shared" si="14"/>
        <v>8</v>
      </c>
      <c r="AO90" s="258"/>
    </row>
    <row r="91" spans="1:41" ht="12.95" customHeight="1">
      <c r="A91" s="315"/>
      <c r="B91" s="237" t="s">
        <v>15</v>
      </c>
      <c r="C91" s="183" t="s">
        <v>150</v>
      </c>
      <c r="D91" s="237" t="s">
        <v>307</v>
      </c>
      <c r="E91" s="238">
        <v>100</v>
      </c>
      <c r="F91" s="239" t="s">
        <v>112</v>
      </c>
      <c r="G91" s="193">
        <v>4</v>
      </c>
      <c r="H91" s="154"/>
      <c r="I91" s="153"/>
      <c r="J91" s="154" t="s">
        <v>38</v>
      </c>
      <c r="K91" s="155"/>
      <c r="L91" s="167"/>
      <c r="M91" s="155" t="s">
        <v>39</v>
      </c>
      <c r="N91" s="155" t="s">
        <v>39</v>
      </c>
      <c r="O91" s="155"/>
      <c r="P91" s="167"/>
      <c r="Q91" s="155"/>
      <c r="R91" s="153" t="s">
        <v>38</v>
      </c>
      <c r="S91" s="154"/>
      <c r="T91" s="155"/>
      <c r="U91" s="155"/>
      <c r="V91" s="155"/>
      <c r="W91" s="155"/>
      <c r="X91" s="155"/>
      <c r="Y91" s="155"/>
      <c r="Z91" s="153"/>
      <c r="AA91" s="154"/>
      <c r="AB91" s="155"/>
      <c r="AC91" s="155"/>
      <c r="AD91" s="153"/>
      <c r="AE91" s="154"/>
      <c r="AF91" s="166"/>
      <c r="AG91" s="154"/>
      <c r="AH91" s="155"/>
      <c r="AI91" s="155"/>
      <c r="AJ91" s="155"/>
      <c r="AK91" s="167"/>
      <c r="AL91" s="155"/>
      <c r="AM91" s="153"/>
      <c r="AN91" s="230">
        <f t="shared" si="14"/>
        <v>4</v>
      </c>
    </row>
    <row r="92" spans="1:41" ht="12.95" customHeight="1">
      <c r="A92" s="314" t="s">
        <v>328</v>
      </c>
      <c r="B92" s="234" t="s">
        <v>15</v>
      </c>
      <c r="C92" s="181" t="s">
        <v>151</v>
      </c>
      <c r="D92" s="234" t="s">
        <v>307</v>
      </c>
      <c r="E92" s="235">
        <v>100</v>
      </c>
      <c r="F92" s="236" t="s">
        <v>112</v>
      </c>
      <c r="G92" s="191">
        <v>4</v>
      </c>
      <c r="H92" s="42" t="s">
        <v>38</v>
      </c>
      <c r="I92" s="43" t="s">
        <v>39</v>
      </c>
      <c r="J92" s="42"/>
      <c r="K92" s="44" t="s">
        <v>38</v>
      </c>
      <c r="L92" s="165"/>
      <c r="M92" s="44"/>
      <c r="N92" s="44"/>
      <c r="O92" s="44" t="s">
        <v>39</v>
      </c>
      <c r="P92" s="165"/>
      <c r="Q92" s="165"/>
      <c r="R92" s="43"/>
      <c r="S92" s="42"/>
      <c r="T92" s="44"/>
      <c r="U92" s="44"/>
      <c r="V92" s="44"/>
      <c r="W92" s="44"/>
      <c r="X92" s="44"/>
      <c r="Y92" s="44"/>
      <c r="Z92" s="43"/>
      <c r="AA92" s="42"/>
      <c r="AB92" s="44"/>
      <c r="AC92" s="44"/>
      <c r="AD92" s="43"/>
      <c r="AE92" s="42"/>
      <c r="AF92" s="164"/>
      <c r="AG92" s="42"/>
      <c r="AH92" s="44"/>
      <c r="AI92" s="44"/>
      <c r="AJ92" s="44"/>
      <c r="AK92" s="165"/>
      <c r="AL92" s="44"/>
      <c r="AM92" s="43"/>
      <c r="AN92" s="230">
        <f t="shared" si="14"/>
        <v>4</v>
      </c>
    </row>
    <row r="93" spans="1:41" ht="12.95" customHeight="1">
      <c r="A93" s="316"/>
      <c r="B93" s="240" t="s">
        <v>11</v>
      </c>
      <c r="C93" s="54" t="s">
        <v>125</v>
      </c>
      <c r="D93" s="240" t="s">
        <v>314</v>
      </c>
      <c r="E93" s="241">
        <v>100</v>
      </c>
      <c r="F93" s="242" t="s">
        <v>26</v>
      </c>
      <c r="G93" s="66">
        <v>4</v>
      </c>
      <c r="H93" s="48"/>
      <c r="I93" s="49"/>
      <c r="J93" s="48"/>
      <c r="K93" s="50"/>
      <c r="L93" s="171"/>
      <c r="M93" s="50"/>
      <c r="N93" s="50"/>
      <c r="O93" s="50"/>
      <c r="P93" s="171"/>
      <c r="Q93" s="171"/>
      <c r="R93" s="49"/>
      <c r="S93" s="48"/>
      <c r="T93" s="50"/>
      <c r="U93" s="50"/>
      <c r="V93" s="50"/>
      <c r="W93" s="50"/>
      <c r="X93" s="50"/>
      <c r="Y93" s="50"/>
      <c r="Z93" s="49"/>
      <c r="AA93" s="48" t="s">
        <v>7</v>
      </c>
      <c r="AB93" s="50" t="s">
        <v>8</v>
      </c>
      <c r="AC93" s="50"/>
      <c r="AD93" s="49" t="s">
        <v>8</v>
      </c>
      <c r="AE93" s="48" t="s">
        <v>7</v>
      </c>
      <c r="AF93" s="170"/>
      <c r="AG93" s="48"/>
      <c r="AH93" s="50"/>
      <c r="AI93" s="50"/>
      <c r="AJ93" s="50"/>
      <c r="AK93" s="171"/>
      <c r="AL93" s="50"/>
      <c r="AM93" s="49"/>
      <c r="AN93" s="230">
        <f t="shared" si="14"/>
        <v>4</v>
      </c>
    </row>
    <row r="94" spans="1:41" ht="12.95" customHeight="1">
      <c r="A94" s="315"/>
      <c r="B94" s="237" t="s">
        <v>0</v>
      </c>
      <c r="C94" s="183" t="s">
        <v>160</v>
      </c>
      <c r="D94" s="237" t="s">
        <v>265</v>
      </c>
      <c r="E94" s="238">
        <v>100</v>
      </c>
      <c r="F94" s="239" t="s">
        <v>32</v>
      </c>
      <c r="G94" s="193">
        <v>6</v>
      </c>
      <c r="H94" s="51"/>
      <c r="I94" s="52"/>
      <c r="J94" s="51"/>
      <c r="K94" s="53"/>
      <c r="L94" s="173"/>
      <c r="M94" s="53"/>
      <c r="N94" s="53"/>
      <c r="O94" s="53"/>
      <c r="P94" s="173"/>
      <c r="Q94" s="173"/>
      <c r="R94" s="52"/>
      <c r="S94" s="51" t="s">
        <v>4</v>
      </c>
      <c r="T94" s="53"/>
      <c r="U94" s="53"/>
      <c r="V94" s="53" t="s">
        <v>4</v>
      </c>
      <c r="W94" s="53" t="s">
        <v>5</v>
      </c>
      <c r="X94" s="53" t="s">
        <v>5</v>
      </c>
      <c r="Y94" s="53" t="s">
        <v>6</v>
      </c>
      <c r="Z94" s="52" t="s">
        <v>6</v>
      </c>
      <c r="AA94" s="51"/>
      <c r="AB94" s="53"/>
      <c r="AC94" s="53"/>
      <c r="AD94" s="52"/>
      <c r="AE94" s="51"/>
      <c r="AF94" s="172"/>
      <c r="AG94" s="51"/>
      <c r="AH94" s="53"/>
      <c r="AI94" s="53"/>
      <c r="AJ94" s="53"/>
      <c r="AK94" s="173"/>
      <c r="AL94" s="53"/>
      <c r="AM94" s="52"/>
      <c r="AN94" s="230">
        <f t="shared" si="14"/>
        <v>6</v>
      </c>
    </row>
    <row r="95" spans="1:41" ht="12.95" customHeight="1">
      <c r="A95" s="314" t="s">
        <v>330</v>
      </c>
      <c r="B95" s="234" t="s">
        <v>15</v>
      </c>
      <c r="C95" s="181" t="s">
        <v>106</v>
      </c>
      <c r="D95" s="234" t="s">
        <v>303</v>
      </c>
      <c r="E95" s="235">
        <v>100</v>
      </c>
      <c r="F95" s="236" t="s">
        <v>28</v>
      </c>
      <c r="G95" s="191">
        <v>3</v>
      </c>
      <c r="H95" s="42"/>
      <c r="I95" s="43"/>
      <c r="J95" s="42" t="s">
        <v>3</v>
      </c>
      <c r="K95" s="44"/>
      <c r="L95" s="165"/>
      <c r="M95" s="44" t="s">
        <v>19</v>
      </c>
      <c r="N95" s="44"/>
      <c r="O95" s="44"/>
      <c r="P95" s="165"/>
      <c r="Q95" s="165"/>
      <c r="R95" s="43" t="s">
        <v>20</v>
      </c>
      <c r="S95" s="42"/>
      <c r="T95" s="44"/>
      <c r="U95" s="44"/>
      <c r="V95" s="44"/>
      <c r="W95" s="44"/>
      <c r="X95" s="44"/>
      <c r="Y95" s="44"/>
      <c r="Z95" s="43"/>
      <c r="AA95" s="42"/>
      <c r="AB95" s="44"/>
      <c r="AC95" s="44"/>
      <c r="AD95" s="43"/>
      <c r="AE95" s="42"/>
      <c r="AF95" s="164"/>
      <c r="AG95" s="42"/>
      <c r="AH95" s="44"/>
      <c r="AI95" s="44"/>
      <c r="AJ95" s="44"/>
      <c r="AK95" s="165"/>
      <c r="AL95" s="44"/>
      <c r="AM95" s="43"/>
      <c r="AN95" s="230">
        <f t="shared" si="14"/>
        <v>3</v>
      </c>
    </row>
    <row r="96" spans="1:41" s="123" customFormat="1" ht="12.95" customHeight="1">
      <c r="A96" s="315"/>
      <c r="B96" s="183" t="s">
        <v>14</v>
      </c>
      <c r="C96" s="183" t="s">
        <v>125</v>
      </c>
      <c r="D96" s="183" t="s">
        <v>296</v>
      </c>
      <c r="E96" s="184">
        <v>100</v>
      </c>
      <c r="F96" s="192" t="s">
        <v>24</v>
      </c>
      <c r="G96" s="193">
        <v>4</v>
      </c>
      <c r="H96" s="51"/>
      <c r="I96" s="52"/>
      <c r="J96" s="51"/>
      <c r="K96" s="53" t="s">
        <v>4</v>
      </c>
      <c r="L96" s="173"/>
      <c r="M96" s="53"/>
      <c r="N96" s="53"/>
      <c r="O96" s="53"/>
      <c r="P96" s="173"/>
      <c r="Q96" s="173"/>
      <c r="R96" s="52"/>
      <c r="S96" s="51"/>
      <c r="T96" s="53"/>
      <c r="U96" s="53"/>
      <c r="V96" s="53"/>
      <c r="W96" s="53"/>
      <c r="X96" s="53"/>
      <c r="Y96" s="53"/>
      <c r="Z96" s="52"/>
      <c r="AA96" s="51"/>
      <c r="AB96" s="53"/>
      <c r="AC96" s="53"/>
      <c r="AD96" s="52"/>
      <c r="AE96" s="51"/>
      <c r="AF96" s="172"/>
      <c r="AG96" s="51"/>
      <c r="AH96" s="53" t="s">
        <v>5</v>
      </c>
      <c r="AI96" s="53" t="s">
        <v>5</v>
      </c>
      <c r="AJ96" s="53" t="s">
        <v>4</v>
      </c>
      <c r="AK96" s="173"/>
      <c r="AL96" s="53"/>
      <c r="AM96" s="52"/>
      <c r="AN96" s="230">
        <f t="shared" si="14"/>
        <v>4</v>
      </c>
      <c r="AO96" s="258"/>
    </row>
    <row r="97" spans="1:41" ht="12.95" customHeight="1">
      <c r="A97" s="187" t="s">
        <v>228</v>
      </c>
      <c r="B97" s="243" t="s">
        <v>230</v>
      </c>
      <c r="C97" s="185" t="s">
        <v>123</v>
      </c>
      <c r="D97" s="243" t="s">
        <v>312</v>
      </c>
      <c r="E97" s="244">
        <v>100</v>
      </c>
      <c r="F97" s="245" t="s">
        <v>32</v>
      </c>
      <c r="G97" s="189">
        <v>6</v>
      </c>
      <c r="H97" s="141"/>
      <c r="I97" s="140"/>
      <c r="J97" s="141"/>
      <c r="K97" s="142"/>
      <c r="L97" s="177"/>
      <c r="M97" s="142"/>
      <c r="N97" s="142" t="s">
        <v>4</v>
      </c>
      <c r="O97" s="142" t="s">
        <v>5</v>
      </c>
      <c r="P97" s="177"/>
      <c r="Q97" s="177"/>
      <c r="R97" s="140"/>
      <c r="S97" s="141"/>
      <c r="T97" s="142"/>
      <c r="U97" s="142"/>
      <c r="V97" s="142"/>
      <c r="W97" s="142"/>
      <c r="X97" s="142"/>
      <c r="Y97" s="142"/>
      <c r="Z97" s="140"/>
      <c r="AA97" s="141"/>
      <c r="AB97" s="142"/>
      <c r="AC97" s="142" t="s">
        <v>4</v>
      </c>
      <c r="AD97" s="140" t="s">
        <v>6</v>
      </c>
      <c r="AE97" s="141"/>
      <c r="AF97" s="263"/>
      <c r="AG97" s="141"/>
      <c r="AH97" s="142"/>
      <c r="AI97" s="142"/>
      <c r="AJ97" s="142"/>
      <c r="AK97" s="177"/>
      <c r="AL97" s="142" t="s">
        <v>5</v>
      </c>
      <c r="AM97" s="140" t="s">
        <v>6</v>
      </c>
      <c r="AN97" s="230">
        <f t="shared" si="14"/>
        <v>6</v>
      </c>
    </row>
    <row r="98" spans="1:41" s="10" customFormat="1" ht="12.95" customHeight="1">
      <c r="A98" s="312">
        <f>+A88+1</f>
        <v>42906</v>
      </c>
      <c r="B98" s="313"/>
      <c r="C98" s="313"/>
      <c r="D98" s="272"/>
      <c r="E98" s="272"/>
      <c r="F98" s="273">
        <f>+A98</f>
        <v>42906</v>
      </c>
      <c r="G98" s="274">
        <f>+SUM(G99:G110)</f>
        <v>51</v>
      </c>
      <c r="H98" s="266">
        <f>+COUNTA(H99:H110)</f>
        <v>2</v>
      </c>
      <c r="I98" s="267">
        <f t="shared" ref="I98:AN98" si="15">+COUNTA(I99:I110)</f>
        <v>2</v>
      </c>
      <c r="J98" s="266">
        <f t="shared" si="15"/>
        <v>2</v>
      </c>
      <c r="K98" s="268">
        <f t="shared" si="15"/>
        <v>2</v>
      </c>
      <c r="L98" s="268">
        <f t="shared" si="15"/>
        <v>0</v>
      </c>
      <c r="M98" s="268">
        <f t="shared" si="15"/>
        <v>2</v>
      </c>
      <c r="N98" s="268">
        <f t="shared" si="15"/>
        <v>2</v>
      </c>
      <c r="O98" s="268">
        <f t="shared" si="15"/>
        <v>2</v>
      </c>
      <c r="P98" s="268">
        <f t="shared" si="15"/>
        <v>0</v>
      </c>
      <c r="Q98" s="268">
        <f t="shared" si="15"/>
        <v>2</v>
      </c>
      <c r="R98" s="267">
        <f t="shared" si="15"/>
        <v>1</v>
      </c>
      <c r="S98" s="266">
        <f t="shared" si="15"/>
        <v>3</v>
      </c>
      <c r="T98" s="268">
        <f t="shared" si="15"/>
        <v>2</v>
      </c>
      <c r="U98" s="268">
        <f t="shared" si="15"/>
        <v>2</v>
      </c>
      <c r="V98" s="268">
        <f t="shared" si="15"/>
        <v>3</v>
      </c>
      <c r="W98" s="268">
        <f t="shared" si="15"/>
        <v>3</v>
      </c>
      <c r="X98" s="268">
        <f t="shared" si="15"/>
        <v>3</v>
      </c>
      <c r="Y98" s="268">
        <f t="shared" si="15"/>
        <v>2</v>
      </c>
      <c r="Z98" s="267">
        <f t="shared" si="15"/>
        <v>2</v>
      </c>
      <c r="AA98" s="266">
        <f t="shared" si="15"/>
        <v>1</v>
      </c>
      <c r="AB98" s="268">
        <f t="shared" si="15"/>
        <v>1</v>
      </c>
      <c r="AC98" s="268">
        <f t="shared" si="15"/>
        <v>1</v>
      </c>
      <c r="AD98" s="267">
        <f t="shared" si="15"/>
        <v>2</v>
      </c>
      <c r="AE98" s="269">
        <f t="shared" si="15"/>
        <v>1</v>
      </c>
      <c r="AF98" s="270">
        <f t="shared" si="15"/>
        <v>0</v>
      </c>
      <c r="AG98" s="266">
        <f t="shared" si="15"/>
        <v>1</v>
      </c>
      <c r="AH98" s="268">
        <f t="shared" si="15"/>
        <v>2</v>
      </c>
      <c r="AI98" s="268">
        <f t="shared" si="15"/>
        <v>1</v>
      </c>
      <c r="AJ98" s="268">
        <f t="shared" si="15"/>
        <v>2</v>
      </c>
      <c r="AK98" s="268">
        <f t="shared" si="15"/>
        <v>0</v>
      </c>
      <c r="AL98" s="268">
        <f t="shared" si="15"/>
        <v>0</v>
      </c>
      <c r="AM98" s="267">
        <f t="shared" si="15"/>
        <v>2</v>
      </c>
      <c r="AN98" s="229">
        <f t="shared" si="15"/>
        <v>12</v>
      </c>
      <c r="AO98" s="261">
        <f>+F98</f>
        <v>42906</v>
      </c>
    </row>
    <row r="99" spans="1:41" ht="12.95" customHeight="1">
      <c r="A99" s="314" t="s">
        <v>226</v>
      </c>
      <c r="B99" s="234" t="s">
        <v>0</v>
      </c>
      <c r="C99" s="181" t="s">
        <v>146</v>
      </c>
      <c r="D99" s="234" t="s">
        <v>275</v>
      </c>
      <c r="E99" s="235">
        <v>100</v>
      </c>
      <c r="F99" s="236" t="s">
        <v>25</v>
      </c>
      <c r="G99" s="191">
        <v>8</v>
      </c>
      <c r="H99" s="45"/>
      <c r="I99" s="46"/>
      <c r="J99" s="45"/>
      <c r="K99" s="47"/>
      <c r="L99" s="169"/>
      <c r="M99" s="47"/>
      <c r="N99" s="47"/>
      <c r="O99" s="47"/>
      <c r="P99" s="169"/>
      <c r="Q99" s="47"/>
      <c r="R99" s="46"/>
      <c r="S99" s="45" t="s">
        <v>4</v>
      </c>
      <c r="T99" s="47" t="s">
        <v>5</v>
      </c>
      <c r="U99" s="47" t="s">
        <v>6</v>
      </c>
      <c r="V99" s="47" t="s">
        <v>7</v>
      </c>
      <c r="W99" s="47" t="s">
        <v>4</v>
      </c>
      <c r="X99" s="47" t="s">
        <v>5</v>
      </c>
      <c r="Y99" s="47" t="s">
        <v>6</v>
      </c>
      <c r="Z99" s="46" t="s">
        <v>7</v>
      </c>
      <c r="AA99" s="45"/>
      <c r="AB99" s="47"/>
      <c r="AC99" s="47"/>
      <c r="AD99" s="46"/>
      <c r="AE99" s="45"/>
      <c r="AF99" s="168"/>
      <c r="AG99" s="45"/>
      <c r="AH99" s="47"/>
      <c r="AI99" s="47"/>
      <c r="AJ99" s="47"/>
      <c r="AK99" s="169"/>
      <c r="AL99" s="169"/>
      <c r="AM99" s="46"/>
      <c r="AN99" s="230">
        <f t="shared" ref="AN99:AN110" si="16">+COUNTA(H99:AM99)</f>
        <v>8</v>
      </c>
    </row>
    <row r="100" spans="1:41" s="123" customFormat="1" ht="12.95" customHeight="1">
      <c r="A100" s="315"/>
      <c r="B100" s="183" t="s">
        <v>14</v>
      </c>
      <c r="C100" s="183" t="s">
        <v>134</v>
      </c>
      <c r="D100" s="183" t="s">
        <v>344</v>
      </c>
      <c r="E100" s="184">
        <v>100</v>
      </c>
      <c r="F100" s="192" t="s">
        <v>29</v>
      </c>
      <c r="G100" s="193">
        <v>7</v>
      </c>
      <c r="H100" s="51" t="s">
        <v>21</v>
      </c>
      <c r="I100" s="52" t="s">
        <v>22</v>
      </c>
      <c r="J100" s="51"/>
      <c r="K100" s="53"/>
      <c r="L100" s="173"/>
      <c r="M100" s="53"/>
      <c r="N100" s="53"/>
      <c r="O100" s="53"/>
      <c r="P100" s="173"/>
      <c r="Q100" s="53"/>
      <c r="R100" s="52"/>
      <c r="S100" s="51"/>
      <c r="T100" s="53"/>
      <c r="U100" s="53"/>
      <c r="V100" s="53"/>
      <c r="W100" s="53"/>
      <c r="X100" s="53"/>
      <c r="Y100" s="53"/>
      <c r="Z100" s="52"/>
      <c r="AA100" s="51"/>
      <c r="AB100" s="53"/>
      <c r="AC100" s="53"/>
      <c r="AD100" s="52" t="s">
        <v>1</v>
      </c>
      <c r="AE100" s="51"/>
      <c r="AF100" s="172"/>
      <c r="AG100" s="51"/>
      <c r="AH100" s="53" t="s">
        <v>2</v>
      </c>
      <c r="AI100" s="53" t="s">
        <v>3</v>
      </c>
      <c r="AJ100" s="53" t="s">
        <v>19</v>
      </c>
      <c r="AK100" s="173"/>
      <c r="AL100" s="173"/>
      <c r="AM100" s="52" t="s">
        <v>20</v>
      </c>
      <c r="AN100" s="230">
        <f t="shared" si="16"/>
        <v>7</v>
      </c>
      <c r="AO100" s="258"/>
    </row>
    <row r="101" spans="1:41" ht="12.95" customHeight="1">
      <c r="A101" s="187" t="s">
        <v>225</v>
      </c>
      <c r="B101" s="243" t="s">
        <v>15</v>
      </c>
      <c r="C101" s="185" t="s">
        <v>174</v>
      </c>
      <c r="D101" s="243" t="s">
        <v>307</v>
      </c>
      <c r="E101" s="244">
        <v>100</v>
      </c>
      <c r="F101" s="245" t="s">
        <v>32</v>
      </c>
      <c r="G101" s="189">
        <v>6</v>
      </c>
      <c r="H101" s="158"/>
      <c r="I101" s="157"/>
      <c r="J101" s="158" t="s">
        <v>4</v>
      </c>
      <c r="K101" s="159" t="s">
        <v>5</v>
      </c>
      <c r="L101" s="163"/>
      <c r="M101" s="159" t="s">
        <v>5</v>
      </c>
      <c r="N101" s="159" t="s">
        <v>4</v>
      </c>
      <c r="O101" s="159" t="s">
        <v>6</v>
      </c>
      <c r="P101" s="163"/>
      <c r="Q101" s="159" t="s">
        <v>6</v>
      </c>
      <c r="R101" s="157"/>
      <c r="S101" s="158"/>
      <c r="T101" s="159"/>
      <c r="U101" s="159"/>
      <c r="V101" s="159"/>
      <c r="W101" s="159"/>
      <c r="X101" s="159"/>
      <c r="Y101" s="159"/>
      <c r="Z101" s="157"/>
      <c r="AA101" s="158"/>
      <c r="AB101" s="159"/>
      <c r="AC101" s="159"/>
      <c r="AD101" s="157"/>
      <c r="AE101" s="158"/>
      <c r="AF101" s="162"/>
      <c r="AG101" s="158"/>
      <c r="AH101" s="159"/>
      <c r="AI101" s="159"/>
      <c r="AJ101" s="159"/>
      <c r="AK101" s="163"/>
      <c r="AL101" s="163"/>
      <c r="AM101" s="157"/>
      <c r="AN101" s="230">
        <f t="shared" si="16"/>
        <v>6</v>
      </c>
    </row>
    <row r="102" spans="1:41" ht="12.95" customHeight="1">
      <c r="A102" s="314" t="s">
        <v>328</v>
      </c>
      <c r="B102" s="234" t="s">
        <v>0</v>
      </c>
      <c r="C102" s="181" t="s">
        <v>147</v>
      </c>
      <c r="D102" s="234" t="s">
        <v>269</v>
      </c>
      <c r="E102" s="235">
        <v>100</v>
      </c>
      <c r="F102" s="236" t="s">
        <v>32</v>
      </c>
      <c r="G102" s="191">
        <v>6</v>
      </c>
      <c r="H102" s="45"/>
      <c r="I102" s="46"/>
      <c r="J102" s="45"/>
      <c r="K102" s="47"/>
      <c r="L102" s="169"/>
      <c r="M102" s="47"/>
      <c r="N102" s="47"/>
      <c r="O102" s="47"/>
      <c r="P102" s="169"/>
      <c r="Q102" s="47"/>
      <c r="R102" s="46"/>
      <c r="S102" s="45" t="s">
        <v>4</v>
      </c>
      <c r="T102" s="47" t="s">
        <v>4</v>
      </c>
      <c r="U102" s="47" t="s">
        <v>5</v>
      </c>
      <c r="V102" s="47" t="s">
        <v>5</v>
      </c>
      <c r="W102" s="47" t="s">
        <v>6</v>
      </c>
      <c r="X102" s="47" t="s">
        <v>6</v>
      </c>
      <c r="Y102" s="47"/>
      <c r="Z102" s="46"/>
      <c r="AA102" s="45"/>
      <c r="AB102" s="47"/>
      <c r="AC102" s="47"/>
      <c r="AD102" s="46"/>
      <c r="AE102" s="45"/>
      <c r="AF102" s="168"/>
      <c r="AG102" s="45"/>
      <c r="AH102" s="47"/>
      <c r="AI102" s="47"/>
      <c r="AJ102" s="47"/>
      <c r="AK102" s="169"/>
      <c r="AL102" s="169"/>
      <c r="AM102" s="46"/>
      <c r="AN102" s="230">
        <f t="shared" si="16"/>
        <v>6</v>
      </c>
    </row>
    <row r="103" spans="1:41" s="123" customFormat="1" ht="12.95" customHeight="1">
      <c r="A103" s="316"/>
      <c r="B103" s="54" t="s">
        <v>14</v>
      </c>
      <c r="C103" s="54" t="s">
        <v>91</v>
      </c>
      <c r="D103" s="54" t="s">
        <v>286</v>
      </c>
      <c r="E103" s="55">
        <v>100</v>
      </c>
      <c r="F103" s="56" t="s">
        <v>28</v>
      </c>
      <c r="G103" s="66">
        <v>3</v>
      </c>
      <c r="H103" s="48"/>
      <c r="I103" s="49"/>
      <c r="J103" s="48"/>
      <c r="K103" s="50"/>
      <c r="L103" s="171"/>
      <c r="M103" s="50"/>
      <c r="N103" s="50"/>
      <c r="O103" s="50"/>
      <c r="P103" s="171"/>
      <c r="Q103" s="50"/>
      <c r="R103" s="49"/>
      <c r="S103" s="48"/>
      <c r="T103" s="50"/>
      <c r="U103" s="50"/>
      <c r="V103" s="50"/>
      <c r="W103" s="50"/>
      <c r="X103" s="50"/>
      <c r="Y103" s="50"/>
      <c r="Z103" s="49"/>
      <c r="AA103" s="48"/>
      <c r="AB103" s="50"/>
      <c r="AC103" s="50"/>
      <c r="AD103" s="49"/>
      <c r="AE103" s="48"/>
      <c r="AF103" s="170"/>
      <c r="AG103" s="48"/>
      <c r="AH103" s="50" t="s">
        <v>3</v>
      </c>
      <c r="AI103" s="50"/>
      <c r="AJ103" s="50" t="s">
        <v>19</v>
      </c>
      <c r="AK103" s="171"/>
      <c r="AL103" s="171"/>
      <c r="AM103" s="49" t="s">
        <v>20</v>
      </c>
      <c r="AN103" s="230">
        <f t="shared" si="16"/>
        <v>3</v>
      </c>
      <c r="AO103" s="258"/>
    </row>
    <row r="104" spans="1:41" ht="12.95" customHeight="1">
      <c r="A104" s="315"/>
      <c r="B104" s="237" t="s">
        <v>15</v>
      </c>
      <c r="C104" s="183" t="s">
        <v>343</v>
      </c>
      <c r="D104" s="237" t="s">
        <v>307</v>
      </c>
      <c r="E104" s="238">
        <v>180</v>
      </c>
      <c r="F104" s="239" t="s">
        <v>175</v>
      </c>
      <c r="G104" s="193">
        <v>2</v>
      </c>
      <c r="H104" s="154"/>
      <c r="I104" s="153"/>
      <c r="J104" s="154"/>
      <c r="K104" s="155"/>
      <c r="L104" s="167"/>
      <c r="M104" s="155"/>
      <c r="N104" s="155"/>
      <c r="O104" s="155"/>
      <c r="P104" s="167"/>
      <c r="Q104" s="155" t="s">
        <v>369</v>
      </c>
      <c r="R104" s="153" t="s">
        <v>369</v>
      </c>
      <c r="S104" s="154"/>
      <c r="T104" s="155"/>
      <c r="U104" s="155"/>
      <c r="V104" s="155"/>
      <c r="W104" s="155"/>
      <c r="X104" s="155"/>
      <c r="Y104" s="155"/>
      <c r="Z104" s="153"/>
      <c r="AA104" s="154"/>
      <c r="AB104" s="155"/>
      <c r="AC104" s="155"/>
      <c r="AD104" s="153"/>
      <c r="AE104" s="154"/>
      <c r="AF104" s="166"/>
      <c r="AG104" s="154"/>
      <c r="AH104" s="155"/>
      <c r="AI104" s="155"/>
      <c r="AJ104" s="155"/>
      <c r="AK104" s="167"/>
      <c r="AL104" s="167"/>
      <c r="AM104" s="153"/>
      <c r="AN104" s="230">
        <f t="shared" si="16"/>
        <v>2</v>
      </c>
    </row>
    <row r="105" spans="1:41" ht="12.95" customHeight="1">
      <c r="A105" s="314" t="s">
        <v>330</v>
      </c>
      <c r="B105" s="234" t="s">
        <v>0</v>
      </c>
      <c r="C105" s="181" t="s">
        <v>116</v>
      </c>
      <c r="D105" s="234" t="s">
        <v>270</v>
      </c>
      <c r="E105" s="235">
        <v>100</v>
      </c>
      <c r="F105" s="236" t="s">
        <v>414</v>
      </c>
      <c r="G105" s="191">
        <v>4</v>
      </c>
      <c r="H105" s="45" t="s">
        <v>378</v>
      </c>
      <c r="I105" s="46" t="s">
        <v>379</v>
      </c>
      <c r="J105" s="45"/>
      <c r="K105" s="47"/>
      <c r="L105" s="169"/>
      <c r="M105" s="47"/>
      <c r="N105" s="47"/>
      <c r="O105" s="47"/>
      <c r="P105" s="169"/>
      <c r="Q105" s="47"/>
      <c r="R105" s="46"/>
      <c r="S105" s="45"/>
      <c r="T105" s="47"/>
      <c r="U105" s="47"/>
      <c r="V105" s="47"/>
      <c r="W105" s="47"/>
      <c r="X105" s="47"/>
      <c r="Y105" s="47" t="s">
        <v>378</v>
      </c>
      <c r="Z105" s="46" t="s">
        <v>379</v>
      </c>
      <c r="AA105" s="45"/>
      <c r="AB105" s="47"/>
      <c r="AC105" s="47"/>
      <c r="AD105" s="46"/>
      <c r="AE105" s="45"/>
      <c r="AF105" s="168"/>
      <c r="AG105" s="45"/>
      <c r="AH105" s="47"/>
      <c r="AI105" s="47"/>
      <c r="AJ105" s="47"/>
      <c r="AK105" s="169"/>
      <c r="AL105" s="169"/>
      <c r="AM105" s="46"/>
      <c r="AN105" s="230">
        <f t="shared" si="16"/>
        <v>4</v>
      </c>
    </row>
    <row r="106" spans="1:41" ht="12.95" customHeight="1">
      <c r="A106" s="316"/>
      <c r="B106" s="240" t="s">
        <v>11</v>
      </c>
      <c r="C106" s="54" t="s">
        <v>140</v>
      </c>
      <c r="D106" s="240" t="s">
        <v>315</v>
      </c>
      <c r="E106" s="241">
        <v>120</v>
      </c>
      <c r="F106" s="242" t="s">
        <v>28</v>
      </c>
      <c r="G106" s="66">
        <v>3</v>
      </c>
      <c r="H106" s="48"/>
      <c r="I106" s="49"/>
      <c r="J106" s="48"/>
      <c r="K106" s="50"/>
      <c r="L106" s="171"/>
      <c r="M106" s="50"/>
      <c r="N106" s="50"/>
      <c r="O106" s="50"/>
      <c r="P106" s="171"/>
      <c r="Q106" s="50"/>
      <c r="R106" s="49"/>
      <c r="S106" s="48"/>
      <c r="T106" s="50"/>
      <c r="U106" s="50"/>
      <c r="V106" s="50"/>
      <c r="W106" s="50"/>
      <c r="X106" s="50"/>
      <c r="Y106" s="50"/>
      <c r="Z106" s="49"/>
      <c r="AA106" s="48" t="s">
        <v>19</v>
      </c>
      <c r="AB106" s="50" t="s">
        <v>3</v>
      </c>
      <c r="AC106" s="50"/>
      <c r="AD106" s="49"/>
      <c r="AE106" s="48" t="s">
        <v>20</v>
      </c>
      <c r="AF106" s="170"/>
      <c r="AG106" s="48"/>
      <c r="AH106" s="50"/>
      <c r="AI106" s="50"/>
      <c r="AJ106" s="50"/>
      <c r="AK106" s="171"/>
      <c r="AL106" s="171"/>
      <c r="AM106" s="49"/>
      <c r="AN106" s="230">
        <f t="shared" si="16"/>
        <v>3</v>
      </c>
    </row>
    <row r="107" spans="1:41" ht="12.95" customHeight="1">
      <c r="A107" s="315"/>
      <c r="B107" s="237" t="s">
        <v>15</v>
      </c>
      <c r="C107" s="183" t="s">
        <v>139</v>
      </c>
      <c r="D107" s="237" t="s">
        <v>303</v>
      </c>
      <c r="E107" s="238">
        <v>100</v>
      </c>
      <c r="F107" s="239" t="s">
        <v>8</v>
      </c>
      <c r="G107" s="193">
        <v>2</v>
      </c>
      <c r="H107" s="154"/>
      <c r="I107" s="153"/>
      <c r="J107" s="154"/>
      <c r="K107" s="155" t="s">
        <v>8</v>
      </c>
      <c r="L107" s="167"/>
      <c r="M107" s="155"/>
      <c r="N107" s="155"/>
      <c r="O107" s="155" t="s">
        <v>8</v>
      </c>
      <c r="P107" s="167"/>
      <c r="Q107" s="155"/>
      <c r="R107" s="153"/>
      <c r="S107" s="154"/>
      <c r="T107" s="155"/>
      <c r="U107" s="155"/>
      <c r="V107" s="155"/>
      <c r="W107" s="155"/>
      <c r="X107" s="155"/>
      <c r="Y107" s="155"/>
      <c r="Z107" s="153"/>
      <c r="AA107" s="154"/>
      <c r="AB107" s="155"/>
      <c r="AC107" s="155"/>
      <c r="AD107" s="153"/>
      <c r="AE107" s="154"/>
      <c r="AF107" s="166"/>
      <c r="AG107" s="154"/>
      <c r="AH107" s="155"/>
      <c r="AI107" s="155"/>
      <c r="AJ107" s="155"/>
      <c r="AK107" s="167"/>
      <c r="AL107" s="167"/>
      <c r="AM107" s="153"/>
      <c r="AN107" s="230">
        <f t="shared" si="16"/>
        <v>2</v>
      </c>
    </row>
    <row r="108" spans="1:41" ht="12.95" customHeight="1">
      <c r="A108" s="314" t="s">
        <v>228</v>
      </c>
      <c r="B108" s="234" t="s">
        <v>0</v>
      </c>
      <c r="C108" s="181" t="s">
        <v>149</v>
      </c>
      <c r="D108" s="234" t="s">
        <v>273</v>
      </c>
      <c r="E108" s="235">
        <v>100</v>
      </c>
      <c r="F108" s="236" t="s">
        <v>33</v>
      </c>
      <c r="G108" s="191">
        <v>4</v>
      </c>
      <c r="H108" s="45"/>
      <c r="I108" s="46"/>
      <c r="J108" s="45"/>
      <c r="K108" s="47"/>
      <c r="L108" s="169"/>
      <c r="M108" s="47"/>
      <c r="N108" s="47"/>
      <c r="O108" s="47"/>
      <c r="P108" s="169"/>
      <c r="Q108" s="47"/>
      <c r="R108" s="46"/>
      <c r="S108" s="45" t="s">
        <v>3</v>
      </c>
      <c r="T108" s="47"/>
      <c r="U108" s="47"/>
      <c r="V108" s="47" t="s">
        <v>19</v>
      </c>
      <c r="W108" s="47" t="s">
        <v>20</v>
      </c>
      <c r="X108" s="47" t="s">
        <v>21</v>
      </c>
      <c r="Y108" s="47"/>
      <c r="Z108" s="46"/>
      <c r="AA108" s="45"/>
      <c r="AB108" s="47"/>
      <c r="AC108" s="47"/>
      <c r="AD108" s="46"/>
      <c r="AE108" s="45"/>
      <c r="AF108" s="168"/>
      <c r="AG108" s="45"/>
      <c r="AH108" s="47"/>
      <c r="AI108" s="47"/>
      <c r="AJ108" s="47"/>
      <c r="AK108" s="169"/>
      <c r="AL108" s="169"/>
      <c r="AM108" s="46"/>
      <c r="AN108" s="230">
        <f t="shared" si="16"/>
        <v>4</v>
      </c>
    </row>
    <row r="109" spans="1:41" ht="12.95" customHeight="1">
      <c r="A109" s="316"/>
      <c r="B109" s="240" t="s">
        <v>15</v>
      </c>
      <c r="C109" s="54" t="s">
        <v>176</v>
      </c>
      <c r="D109" s="240" t="s">
        <v>308</v>
      </c>
      <c r="E109" s="241">
        <v>100</v>
      </c>
      <c r="F109" s="242" t="s">
        <v>6</v>
      </c>
      <c r="G109" s="66">
        <v>2</v>
      </c>
      <c r="H109" s="35"/>
      <c r="I109" s="36"/>
      <c r="J109" s="35" t="s">
        <v>6</v>
      </c>
      <c r="K109" s="13"/>
      <c r="L109" s="178"/>
      <c r="M109" s="13" t="s">
        <v>6</v>
      </c>
      <c r="N109" s="13"/>
      <c r="O109" s="13"/>
      <c r="P109" s="178"/>
      <c r="Q109" s="13"/>
      <c r="R109" s="36"/>
      <c r="S109" s="35"/>
      <c r="T109" s="13"/>
      <c r="U109" s="13"/>
      <c r="V109" s="13"/>
      <c r="W109" s="13"/>
      <c r="X109" s="13"/>
      <c r="Y109" s="13"/>
      <c r="Z109" s="36"/>
      <c r="AA109" s="35"/>
      <c r="AB109" s="13"/>
      <c r="AC109" s="13"/>
      <c r="AD109" s="36"/>
      <c r="AE109" s="35"/>
      <c r="AF109" s="180"/>
      <c r="AG109" s="35"/>
      <c r="AH109" s="13"/>
      <c r="AI109" s="13"/>
      <c r="AJ109" s="13"/>
      <c r="AK109" s="178"/>
      <c r="AL109" s="178"/>
      <c r="AM109" s="36"/>
      <c r="AN109" s="230">
        <f t="shared" si="16"/>
        <v>2</v>
      </c>
    </row>
    <row r="110" spans="1:41" ht="12.95" customHeight="1">
      <c r="A110" s="315"/>
      <c r="B110" s="183" t="s">
        <v>11</v>
      </c>
      <c r="C110" s="183" t="s">
        <v>176</v>
      </c>
      <c r="D110" s="183" t="s">
        <v>278</v>
      </c>
      <c r="E110" s="184">
        <v>100</v>
      </c>
      <c r="F110" s="192" t="s">
        <v>24</v>
      </c>
      <c r="G110" s="193">
        <v>4</v>
      </c>
      <c r="H110" s="51"/>
      <c r="I110" s="52"/>
      <c r="J110" s="51"/>
      <c r="K110" s="53"/>
      <c r="L110" s="173"/>
      <c r="M110" s="53"/>
      <c r="N110" s="53" t="s">
        <v>5</v>
      </c>
      <c r="O110" s="53"/>
      <c r="P110" s="173"/>
      <c r="Q110" s="53"/>
      <c r="R110" s="52"/>
      <c r="S110" s="51"/>
      <c r="T110" s="53"/>
      <c r="U110" s="53"/>
      <c r="V110" s="53"/>
      <c r="W110" s="53"/>
      <c r="X110" s="53"/>
      <c r="Y110" s="53"/>
      <c r="Z110" s="52"/>
      <c r="AA110" s="51"/>
      <c r="AB110" s="53"/>
      <c r="AC110" s="53" t="s">
        <v>4</v>
      </c>
      <c r="AD110" s="52" t="s">
        <v>5</v>
      </c>
      <c r="AE110" s="51"/>
      <c r="AF110" s="172"/>
      <c r="AG110" s="51" t="s">
        <v>4</v>
      </c>
      <c r="AH110" s="53"/>
      <c r="AI110" s="53"/>
      <c r="AJ110" s="53"/>
      <c r="AK110" s="173"/>
      <c r="AL110" s="173"/>
      <c r="AM110" s="52"/>
      <c r="AN110" s="230">
        <f t="shared" si="16"/>
        <v>4</v>
      </c>
    </row>
    <row r="111" spans="1:41" s="10" customFormat="1" ht="12.95" customHeight="1">
      <c r="A111" s="312">
        <f>+A98+1</f>
        <v>42907</v>
      </c>
      <c r="B111" s="313"/>
      <c r="C111" s="313"/>
      <c r="D111" s="272"/>
      <c r="E111" s="272"/>
      <c r="F111" s="273">
        <f>+A111</f>
        <v>42907</v>
      </c>
      <c r="G111" s="274">
        <f>+SUM(G112:G122)</f>
        <v>45</v>
      </c>
      <c r="H111" s="266">
        <f>+COUNTA(H112:H122)</f>
        <v>2</v>
      </c>
      <c r="I111" s="267">
        <f t="shared" ref="I111:AN111" si="17">+COUNTA(I112:I122)</f>
        <v>2</v>
      </c>
      <c r="J111" s="266">
        <f t="shared" si="17"/>
        <v>1</v>
      </c>
      <c r="K111" s="268">
        <f t="shared" si="17"/>
        <v>1</v>
      </c>
      <c r="L111" s="268">
        <f t="shared" si="17"/>
        <v>2</v>
      </c>
      <c r="M111" s="268">
        <f t="shared" si="17"/>
        <v>1</v>
      </c>
      <c r="N111" s="268">
        <f t="shared" si="17"/>
        <v>1</v>
      </c>
      <c r="O111" s="268">
        <f t="shared" si="17"/>
        <v>1</v>
      </c>
      <c r="P111" s="268">
        <f t="shared" si="17"/>
        <v>0</v>
      </c>
      <c r="Q111" s="268">
        <f t="shared" si="17"/>
        <v>1</v>
      </c>
      <c r="R111" s="267">
        <f t="shared" si="17"/>
        <v>1</v>
      </c>
      <c r="S111" s="266">
        <f t="shared" si="17"/>
        <v>3</v>
      </c>
      <c r="T111" s="268">
        <f t="shared" si="17"/>
        <v>2</v>
      </c>
      <c r="U111" s="268">
        <f t="shared" si="17"/>
        <v>2</v>
      </c>
      <c r="V111" s="268">
        <f t="shared" si="17"/>
        <v>2</v>
      </c>
      <c r="W111" s="268">
        <f t="shared" si="17"/>
        <v>2</v>
      </c>
      <c r="X111" s="268">
        <f t="shared" si="17"/>
        <v>2</v>
      </c>
      <c r="Y111" s="268">
        <f t="shared" si="17"/>
        <v>2</v>
      </c>
      <c r="Z111" s="267">
        <f t="shared" si="17"/>
        <v>3</v>
      </c>
      <c r="AA111" s="266">
        <f t="shared" si="17"/>
        <v>1</v>
      </c>
      <c r="AB111" s="268">
        <f t="shared" si="17"/>
        <v>1</v>
      </c>
      <c r="AC111" s="268">
        <f t="shared" si="17"/>
        <v>1</v>
      </c>
      <c r="AD111" s="267">
        <f t="shared" si="17"/>
        <v>1</v>
      </c>
      <c r="AE111" s="269">
        <f t="shared" si="17"/>
        <v>2</v>
      </c>
      <c r="AF111" s="270">
        <f t="shared" si="17"/>
        <v>0</v>
      </c>
      <c r="AG111" s="266">
        <f t="shared" si="17"/>
        <v>2</v>
      </c>
      <c r="AH111" s="268">
        <f t="shared" si="17"/>
        <v>2</v>
      </c>
      <c r="AI111" s="268">
        <f t="shared" si="17"/>
        <v>2</v>
      </c>
      <c r="AJ111" s="268">
        <f t="shared" si="17"/>
        <v>1</v>
      </c>
      <c r="AK111" s="268">
        <f t="shared" si="17"/>
        <v>0</v>
      </c>
      <c r="AL111" s="268">
        <f t="shared" si="17"/>
        <v>0</v>
      </c>
      <c r="AM111" s="267">
        <f t="shared" si="17"/>
        <v>1</v>
      </c>
      <c r="AN111" s="229">
        <f t="shared" si="17"/>
        <v>11</v>
      </c>
      <c r="AO111" s="261">
        <f>+F111</f>
        <v>42907</v>
      </c>
    </row>
    <row r="112" spans="1:41" ht="12.95" customHeight="1">
      <c r="A112" s="314" t="s">
        <v>226</v>
      </c>
      <c r="B112" s="234" t="s">
        <v>0</v>
      </c>
      <c r="C112" s="181" t="s">
        <v>132</v>
      </c>
      <c r="D112" s="234" t="s">
        <v>266</v>
      </c>
      <c r="E112" s="235">
        <v>100</v>
      </c>
      <c r="F112" s="236" t="s">
        <v>32</v>
      </c>
      <c r="G112" s="191">
        <v>6</v>
      </c>
      <c r="H112" s="45"/>
      <c r="I112" s="46"/>
      <c r="J112" s="45"/>
      <c r="K112" s="47"/>
      <c r="L112" s="47"/>
      <c r="M112" s="47"/>
      <c r="N112" s="47"/>
      <c r="O112" s="47"/>
      <c r="P112" s="169"/>
      <c r="Q112" s="47"/>
      <c r="R112" s="46"/>
      <c r="S112" s="45" t="s">
        <v>4</v>
      </c>
      <c r="T112" s="47" t="s">
        <v>5</v>
      </c>
      <c r="U112" s="47" t="s">
        <v>6</v>
      </c>
      <c r="V112" s="47" t="s">
        <v>4</v>
      </c>
      <c r="W112" s="47"/>
      <c r="X112" s="47"/>
      <c r="Y112" s="47" t="s">
        <v>5</v>
      </c>
      <c r="Z112" s="46" t="s">
        <v>6</v>
      </c>
      <c r="AA112" s="45"/>
      <c r="AB112" s="47"/>
      <c r="AC112" s="47"/>
      <c r="AD112" s="46"/>
      <c r="AE112" s="45"/>
      <c r="AF112" s="168"/>
      <c r="AG112" s="45"/>
      <c r="AH112" s="47"/>
      <c r="AI112" s="47"/>
      <c r="AJ112" s="47"/>
      <c r="AK112" s="169"/>
      <c r="AL112" s="169"/>
      <c r="AM112" s="46"/>
      <c r="AN112" s="230">
        <f t="shared" ref="AN112:AN122" si="18">+COUNTA(H112:AM112)</f>
        <v>6</v>
      </c>
    </row>
    <row r="113" spans="1:41" ht="12.95" customHeight="1">
      <c r="A113" s="315"/>
      <c r="B113" s="183" t="s">
        <v>382</v>
      </c>
      <c r="C113" s="183" t="s">
        <v>178</v>
      </c>
      <c r="D113" s="183" t="s">
        <v>316</v>
      </c>
      <c r="E113" s="184">
        <v>100</v>
      </c>
      <c r="F113" s="192" t="s">
        <v>112</v>
      </c>
      <c r="G113" s="193">
        <v>4</v>
      </c>
      <c r="H113" s="51" t="s">
        <v>38</v>
      </c>
      <c r="I113" s="52" t="s">
        <v>39</v>
      </c>
      <c r="J113" s="51"/>
      <c r="K113" s="53"/>
      <c r="L113" s="53"/>
      <c r="M113" s="53"/>
      <c r="N113" s="53"/>
      <c r="O113" s="53"/>
      <c r="P113" s="173"/>
      <c r="Q113" s="53"/>
      <c r="R113" s="52"/>
      <c r="S113" s="51"/>
      <c r="T113" s="53"/>
      <c r="U113" s="53"/>
      <c r="V113" s="53"/>
      <c r="W113" s="53"/>
      <c r="X113" s="53"/>
      <c r="Y113" s="53"/>
      <c r="Z113" s="52"/>
      <c r="AA113" s="51" t="s">
        <v>38</v>
      </c>
      <c r="AB113" s="53"/>
      <c r="AC113" s="53"/>
      <c r="AD113" s="52"/>
      <c r="AE113" s="51" t="s">
        <v>39</v>
      </c>
      <c r="AF113" s="172"/>
      <c r="AG113" s="51"/>
      <c r="AH113" s="53"/>
      <c r="AI113" s="53"/>
      <c r="AJ113" s="53"/>
      <c r="AK113" s="173"/>
      <c r="AL113" s="173"/>
      <c r="AM113" s="52"/>
      <c r="AN113" s="230">
        <f t="shared" si="18"/>
        <v>4</v>
      </c>
    </row>
    <row r="114" spans="1:41" ht="12.95" customHeight="1">
      <c r="A114" s="314" t="s">
        <v>225</v>
      </c>
      <c r="B114" s="181" t="s">
        <v>382</v>
      </c>
      <c r="C114" s="181" t="s">
        <v>179</v>
      </c>
      <c r="D114" s="181" t="s">
        <v>316</v>
      </c>
      <c r="E114" s="182">
        <v>100</v>
      </c>
      <c r="F114" s="190" t="s">
        <v>112</v>
      </c>
      <c r="G114" s="191">
        <v>4</v>
      </c>
      <c r="H114" s="45"/>
      <c r="I114" s="46"/>
      <c r="J114" s="45"/>
      <c r="K114" s="47"/>
      <c r="L114" s="47" t="s">
        <v>39</v>
      </c>
      <c r="M114" s="47"/>
      <c r="N114" s="47"/>
      <c r="O114" s="47"/>
      <c r="P114" s="169"/>
      <c r="Q114" s="47"/>
      <c r="R114" s="46"/>
      <c r="S114" s="45"/>
      <c r="T114" s="47"/>
      <c r="U114" s="47"/>
      <c r="V114" s="47"/>
      <c r="W114" s="47"/>
      <c r="X114" s="47"/>
      <c r="Y114" s="47"/>
      <c r="Z114" s="46"/>
      <c r="AA114" s="45"/>
      <c r="AB114" s="47" t="s">
        <v>39</v>
      </c>
      <c r="AC114" s="47" t="s">
        <v>38</v>
      </c>
      <c r="AD114" s="46" t="s">
        <v>38</v>
      </c>
      <c r="AE114" s="45"/>
      <c r="AF114" s="168"/>
      <c r="AG114" s="45"/>
      <c r="AH114" s="47"/>
      <c r="AI114" s="47"/>
      <c r="AJ114" s="47"/>
      <c r="AK114" s="169"/>
      <c r="AL114" s="169"/>
      <c r="AM114" s="46"/>
      <c r="AN114" s="230">
        <f t="shared" si="18"/>
        <v>4</v>
      </c>
    </row>
    <row r="115" spans="1:41" ht="12.95" customHeight="1">
      <c r="A115" s="316"/>
      <c r="B115" s="240" t="s">
        <v>15</v>
      </c>
      <c r="C115" s="54" t="s">
        <v>136</v>
      </c>
      <c r="D115" s="240" t="s">
        <v>303</v>
      </c>
      <c r="E115" s="241">
        <v>100</v>
      </c>
      <c r="F115" s="242" t="s">
        <v>8</v>
      </c>
      <c r="G115" s="66">
        <v>2</v>
      </c>
      <c r="H115" s="35"/>
      <c r="I115" s="36"/>
      <c r="J115" s="35"/>
      <c r="K115" s="13"/>
      <c r="L115" s="13"/>
      <c r="M115" s="13"/>
      <c r="N115" s="13"/>
      <c r="O115" s="13"/>
      <c r="P115" s="178"/>
      <c r="Q115" s="13" t="s">
        <v>8</v>
      </c>
      <c r="R115" s="36" t="s">
        <v>8</v>
      </c>
      <c r="S115" s="35"/>
      <c r="T115" s="13"/>
      <c r="U115" s="13"/>
      <c r="V115" s="13"/>
      <c r="W115" s="13"/>
      <c r="X115" s="13"/>
      <c r="Y115" s="13"/>
      <c r="Z115" s="36"/>
      <c r="AA115" s="35"/>
      <c r="AB115" s="13"/>
      <c r="AC115" s="13"/>
      <c r="AD115" s="36"/>
      <c r="AE115" s="35"/>
      <c r="AF115" s="180"/>
      <c r="AG115" s="35"/>
      <c r="AH115" s="13"/>
      <c r="AI115" s="13"/>
      <c r="AJ115" s="13"/>
      <c r="AK115" s="178"/>
      <c r="AL115" s="178"/>
      <c r="AM115" s="36"/>
      <c r="AN115" s="230">
        <f t="shared" si="18"/>
        <v>2</v>
      </c>
    </row>
    <row r="116" spans="1:41" s="123" customFormat="1" ht="12.95" customHeight="1">
      <c r="A116" s="315"/>
      <c r="B116" s="183" t="s">
        <v>14</v>
      </c>
      <c r="C116" s="183" t="s">
        <v>155</v>
      </c>
      <c r="D116" s="183" t="s">
        <v>295</v>
      </c>
      <c r="E116" s="184">
        <v>100</v>
      </c>
      <c r="F116" s="192" t="s">
        <v>25</v>
      </c>
      <c r="G116" s="193">
        <v>8</v>
      </c>
      <c r="H116" s="51"/>
      <c r="I116" s="52"/>
      <c r="J116" s="51"/>
      <c r="K116" s="53"/>
      <c r="L116" s="53"/>
      <c r="M116" s="53" t="s">
        <v>4</v>
      </c>
      <c r="N116" s="53" t="s">
        <v>6</v>
      </c>
      <c r="O116" s="53" t="s">
        <v>7</v>
      </c>
      <c r="P116" s="173"/>
      <c r="Q116" s="53"/>
      <c r="R116" s="52"/>
      <c r="S116" s="51"/>
      <c r="T116" s="53"/>
      <c r="U116" s="53"/>
      <c r="V116" s="53"/>
      <c r="W116" s="53"/>
      <c r="X116" s="53"/>
      <c r="Y116" s="53"/>
      <c r="Z116" s="52"/>
      <c r="AA116" s="51"/>
      <c r="AB116" s="53"/>
      <c r="AC116" s="53"/>
      <c r="AD116" s="52"/>
      <c r="AE116" s="51"/>
      <c r="AF116" s="172"/>
      <c r="AG116" s="51" t="s">
        <v>4</v>
      </c>
      <c r="AH116" s="53" t="s">
        <v>5</v>
      </c>
      <c r="AI116" s="53" t="s">
        <v>6</v>
      </c>
      <c r="AJ116" s="53" t="s">
        <v>7</v>
      </c>
      <c r="AK116" s="173"/>
      <c r="AL116" s="173"/>
      <c r="AM116" s="52" t="s">
        <v>5</v>
      </c>
      <c r="AN116" s="230">
        <f t="shared" si="18"/>
        <v>8</v>
      </c>
      <c r="AO116" s="258"/>
    </row>
    <row r="117" spans="1:41" ht="12.95" customHeight="1">
      <c r="A117" s="314" t="s">
        <v>328</v>
      </c>
      <c r="B117" s="234" t="s">
        <v>0</v>
      </c>
      <c r="C117" s="181" t="s">
        <v>158</v>
      </c>
      <c r="D117" s="234" t="s">
        <v>275</v>
      </c>
      <c r="E117" s="235">
        <v>100</v>
      </c>
      <c r="F117" s="236" t="s">
        <v>26</v>
      </c>
      <c r="G117" s="191">
        <v>4</v>
      </c>
      <c r="H117" s="45"/>
      <c r="I117" s="46"/>
      <c r="J117" s="45"/>
      <c r="K117" s="47"/>
      <c r="L117" s="47"/>
      <c r="M117" s="47"/>
      <c r="N117" s="47"/>
      <c r="O117" s="47"/>
      <c r="P117" s="169"/>
      <c r="Q117" s="47"/>
      <c r="R117" s="46"/>
      <c r="S117" s="45" t="s">
        <v>7</v>
      </c>
      <c r="T117" s="47" t="s">
        <v>8</v>
      </c>
      <c r="U117" s="47"/>
      <c r="V117" s="47" t="s">
        <v>8</v>
      </c>
      <c r="W117" s="47" t="s">
        <v>7</v>
      </c>
      <c r="X117" s="47"/>
      <c r="Y117" s="47"/>
      <c r="Z117" s="46"/>
      <c r="AA117" s="45"/>
      <c r="AB117" s="47"/>
      <c r="AC117" s="47"/>
      <c r="AD117" s="46"/>
      <c r="AE117" s="45"/>
      <c r="AF117" s="168"/>
      <c r="AG117" s="45"/>
      <c r="AH117" s="47"/>
      <c r="AI117" s="47"/>
      <c r="AJ117" s="47"/>
      <c r="AK117" s="169"/>
      <c r="AL117" s="169"/>
      <c r="AM117" s="46"/>
      <c r="AN117" s="230">
        <f t="shared" si="18"/>
        <v>4</v>
      </c>
    </row>
    <row r="118" spans="1:41" ht="12.95" customHeight="1">
      <c r="A118" s="315"/>
      <c r="B118" s="237" t="s">
        <v>0</v>
      </c>
      <c r="C118" s="183" t="s">
        <v>161</v>
      </c>
      <c r="D118" s="237" t="s">
        <v>277</v>
      </c>
      <c r="E118" s="238">
        <v>100</v>
      </c>
      <c r="F118" s="239" t="s">
        <v>415</v>
      </c>
      <c r="G118" s="193">
        <v>4</v>
      </c>
      <c r="H118" s="51"/>
      <c r="I118" s="52"/>
      <c r="J118" s="51"/>
      <c r="K118" s="53"/>
      <c r="L118" s="53"/>
      <c r="M118" s="53"/>
      <c r="N118" s="53"/>
      <c r="O118" s="53"/>
      <c r="P118" s="173"/>
      <c r="Q118" s="53"/>
      <c r="R118" s="52"/>
      <c r="S118" s="51"/>
      <c r="T118" s="53"/>
      <c r="U118" s="53" t="s">
        <v>380</v>
      </c>
      <c r="V118" s="53"/>
      <c r="W118" s="53"/>
      <c r="X118" s="53" t="s">
        <v>381</v>
      </c>
      <c r="Y118" s="53" t="s">
        <v>380</v>
      </c>
      <c r="Z118" s="52" t="s">
        <v>381</v>
      </c>
      <c r="AA118" s="51"/>
      <c r="AB118" s="53"/>
      <c r="AC118" s="53"/>
      <c r="AD118" s="52"/>
      <c r="AE118" s="51"/>
      <c r="AF118" s="172"/>
      <c r="AG118" s="51"/>
      <c r="AH118" s="53"/>
      <c r="AI118" s="53"/>
      <c r="AJ118" s="53"/>
      <c r="AK118" s="173"/>
      <c r="AL118" s="173"/>
      <c r="AM118" s="52"/>
      <c r="AN118" s="230">
        <f t="shared" si="18"/>
        <v>4</v>
      </c>
    </row>
    <row r="119" spans="1:41" ht="12.95" customHeight="1">
      <c r="A119" s="314" t="s">
        <v>330</v>
      </c>
      <c r="B119" s="234" t="s">
        <v>15</v>
      </c>
      <c r="C119" s="181" t="s">
        <v>122</v>
      </c>
      <c r="D119" s="234" t="s">
        <v>305</v>
      </c>
      <c r="E119" s="235">
        <v>100</v>
      </c>
      <c r="F119" s="236" t="s">
        <v>28</v>
      </c>
      <c r="G119" s="191">
        <v>3</v>
      </c>
      <c r="H119" s="42"/>
      <c r="I119" s="43"/>
      <c r="J119" s="42" t="s">
        <v>3</v>
      </c>
      <c r="K119" s="44" t="s">
        <v>19</v>
      </c>
      <c r="L119" s="44" t="s">
        <v>20</v>
      </c>
      <c r="M119" s="44"/>
      <c r="N119" s="44"/>
      <c r="O119" s="44"/>
      <c r="P119" s="165"/>
      <c r="Q119" s="44"/>
      <c r="R119" s="43"/>
      <c r="S119" s="42"/>
      <c r="T119" s="44"/>
      <c r="U119" s="44"/>
      <c r="V119" s="44"/>
      <c r="W119" s="44"/>
      <c r="X119" s="44"/>
      <c r="Y119" s="44"/>
      <c r="Z119" s="43"/>
      <c r="AA119" s="42"/>
      <c r="AB119" s="44"/>
      <c r="AC119" s="44"/>
      <c r="AD119" s="43"/>
      <c r="AE119" s="42"/>
      <c r="AF119" s="164"/>
      <c r="AG119" s="42"/>
      <c r="AH119" s="44"/>
      <c r="AI119" s="44"/>
      <c r="AJ119" s="44"/>
      <c r="AK119" s="165"/>
      <c r="AL119" s="165"/>
      <c r="AM119" s="43"/>
      <c r="AN119" s="230">
        <f t="shared" si="18"/>
        <v>3</v>
      </c>
    </row>
    <row r="120" spans="1:41" s="123" customFormat="1" ht="12.95" customHeight="1">
      <c r="A120" s="316"/>
      <c r="B120" s="54" t="s">
        <v>14</v>
      </c>
      <c r="C120" s="54" t="s">
        <v>156</v>
      </c>
      <c r="D120" s="54" t="s">
        <v>298</v>
      </c>
      <c r="E120" s="55">
        <v>100</v>
      </c>
      <c r="F120" s="56" t="s">
        <v>24</v>
      </c>
      <c r="G120" s="66">
        <v>4</v>
      </c>
      <c r="H120" s="48" t="s">
        <v>4</v>
      </c>
      <c r="I120" s="49" t="s">
        <v>5</v>
      </c>
      <c r="J120" s="48"/>
      <c r="K120" s="50"/>
      <c r="L120" s="50"/>
      <c r="M120" s="50"/>
      <c r="N120" s="50"/>
      <c r="O120" s="50"/>
      <c r="P120" s="171"/>
      <c r="Q120" s="50"/>
      <c r="R120" s="49"/>
      <c r="S120" s="48"/>
      <c r="T120" s="50"/>
      <c r="U120" s="50"/>
      <c r="V120" s="50"/>
      <c r="W120" s="50"/>
      <c r="X120" s="50"/>
      <c r="Y120" s="50"/>
      <c r="Z120" s="49"/>
      <c r="AA120" s="48"/>
      <c r="AB120" s="50"/>
      <c r="AC120" s="50"/>
      <c r="AD120" s="49"/>
      <c r="AE120" s="48"/>
      <c r="AF120" s="170"/>
      <c r="AG120" s="48" t="s">
        <v>4</v>
      </c>
      <c r="AH120" s="50"/>
      <c r="AI120" s="50" t="s">
        <v>5</v>
      </c>
      <c r="AJ120" s="50"/>
      <c r="AK120" s="171"/>
      <c r="AL120" s="171"/>
      <c r="AM120" s="49"/>
      <c r="AN120" s="230">
        <f t="shared" si="18"/>
        <v>4</v>
      </c>
      <c r="AO120" s="258"/>
    </row>
    <row r="121" spans="1:41" s="123" customFormat="1" ht="12.95" customHeight="1">
      <c r="A121" s="315"/>
      <c r="B121" s="183" t="s">
        <v>14</v>
      </c>
      <c r="C121" s="183" t="s">
        <v>31</v>
      </c>
      <c r="D121" s="183" t="s">
        <v>296</v>
      </c>
      <c r="E121" s="184">
        <v>100</v>
      </c>
      <c r="F121" s="192" t="s">
        <v>6</v>
      </c>
      <c r="G121" s="193">
        <v>2</v>
      </c>
      <c r="H121" s="51"/>
      <c r="I121" s="52"/>
      <c r="J121" s="51"/>
      <c r="K121" s="53"/>
      <c r="L121" s="53"/>
      <c r="M121" s="53"/>
      <c r="N121" s="53"/>
      <c r="O121" s="53"/>
      <c r="P121" s="173"/>
      <c r="Q121" s="53"/>
      <c r="R121" s="52"/>
      <c r="S121" s="51"/>
      <c r="T121" s="53"/>
      <c r="U121" s="53"/>
      <c r="V121" s="53"/>
      <c r="W121" s="53"/>
      <c r="X121" s="53"/>
      <c r="Y121" s="53"/>
      <c r="Z121" s="52"/>
      <c r="AA121" s="51"/>
      <c r="AB121" s="53"/>
      <c r="AC121" s="53"/>
      <c r="AD121" s="52"/>
      <c r="AE121" s="51" t="s">
        <v>6</v>
      </c>
      <c r="AF121" s="172"/>
      <c r="AG121" s="51"/>
      <c r="AH121" s="53" t="s">
        <v>6</v>
      </c>
      <c r="AI121" s="53"/>
      <c r="AJ121" s="53"/>
      <c r="AK121" s="173"/>
      <c r="AL121" s="173"/>
      <c r="AM121" s="52"/>
      <c r="AN121" s="230">
        <f t="shared" si="18"/>
        <v>2</v>
      </c>
      <c r="AO121" s="258"/>
    </row>
    <row r="122" spans="1:41" ht="12.95" customHeight="1">
      <c r="A122" s="187" t="s">
        <v>228</v>
      </c>
      <c r="B122" s="243" t="s">
        <v>0</v>
      </c>
      <c r="C122" s="185" t="s">
        <v>264</v>
      </c>
      <c r="D122" s="243" t="s">
        <v>265</v>
      </c>
      <c r="E122" s="244">
        <v>100</v>
      </c>
      <c r="F122" s="245" t="s">
        <v>33</v>
      </c>
      <c r="G122" s="189">
        <v>4</v>
      </c>
      <c r="H122" s="141"/>
      <c r="I122" s="140"/>
      <c r="J122" s="141"/>
      <c r="K122" s="142"/>
      <c r="L122" s="142"/>
      <c r="M122" s="142"/>
      <c r="N122" s="142"/>
      <c r="O122" s="142"/>
      <c r="P122" s="177"/>
      <c r="Q122" s="142"/>
      <c r="R122" s="140"/>
      <c r="S122" s="141" t="s">
        <v>3</v>
      </c>
      <c r="T122" s="142"/>
      <c r="U122" s="142"/>
      <c r="V122" s="142"/>
      <c r="W122" s="142" t="s">
        <v>19</v>
      </c>
      <c r="X122" s="142" t="s">
        <v>20</v>
      </c>
      <c r="Y122" s="142"/>
      <c r="Z122" s="140" t="s">
        <v>21</v>
      </c>
      <c r="AA122" s="141"/>
      <c r="AB122" s="142"/>
      <c r="AC122" s="142"/>
      <c r="AD122" s="140"/>
      <c r="AE122" s="141"/>
      <c r="AF122" s="263"/>
      <c r="AG122" s="141"/>
      <c r="AH122" s="142"/>
      <c r="AI122" s="142"/>
      <c r="AJ122" s="142"/>
      <c r="AK122" s="177"/>
      <c r="AL122" s="177"/>
      <c r="AM122" s="140"/>
      <c r="AN122" s="230">
        <f t="shared" si="18"/>
        <v>4</v>
      </c>
    </row>
    <row r="123" spans="1:41" s="10" customFormat="1" ht="12.95" customHeight="1">
      <c r="A123" s="312">
        <f>+A111+1</f>
        <v>42908</v>
      </c>
      <c r="B123" s="313"/>
      <c r="C123" s="313"/>
      <c r="D123" s="272"/>
      <c r="E123" s="272"/>
      <c r="F123" s="273">
        <f>+A123</f>
        <v>42908</v>
      </c>
      <c r="G123" s="274">
        <f>+SUM(G124:G129)</f>
        <v>36</v>
      </c>
      <c r="H123" s="266">
        <f>+COUNTA(H124:H129)</f>
        <v>1</v>
      </c>
      <c r="I123" s="267">
        <f t="shared" ref="I123:AN123" si="19">+COUNTA(I124:I129)</f>
        <v>1</v>
      </c>
      <c r="J123" s="266">
        <f t="shared" si="19"/>
        <v>2</v>
      </c>
      <c r="K123" s="268">
        <f t="shared" si="19"/>
        <v>1</v>
      </c>
      <c r="L123" s="268">
        <f t="shared" si="19"/>
        <v>2</v>
      </c>
      <c r="M123" s="268">
        <f t="shared" si="19"/>
        <v>2</v>
      </c>
      <c r="N123" s="268">
        <f t="shared" si="19"/>
        <v>0</v>
      </c>
      <c r="O123" s="268">
        <f t="shared" si="19"/>
        <v>2</v>
      </c>
      <c r="P123" s="268">
        <f t="shared" si="19"/>
        <v>0</v>
      </c>
      <c r="Q123" s="268">
        <f t="shared" si="19"/>
        <v>2</v>
      </c>
      <c r="R123" s="267">
        <f t="shared" si="19"/>
        <v>2</v>
      </c>
      <c r="S123" s="266">
        <f t="shared" si="19"/>
        <v>1</v>
      </c>
      <c r="T123" s="268">
        <f t="shared" si="19"/>
        <v>1</v>
      </c>
      <c r="U123" s="268">
        <f t="shared" si="19"/>
        <v>1</v>
      </c>
      <c r="V123" s="268">
        <f t="shared" si="19"/>
        <v>1</v>
      </c>
      <c r="W123" s="268">
        <f t="shared" si="19"/>
        <v>1</v>
      </c>
      <c r="X123" s="268">
        <f t="shared" si="19"/>
        <v>1</v>
      </c>
      <c r="Y123" s="268">
        <f t="shared" si="19"/>
        <v>1</v>
      </c>
      <c r="Z123" s="267">
        <f t="shared" si="19"/>
        <v>1</v>
      </c>
      <c r="AA123" s="266">
        <f t="shared" si="19"/>
        <v>1</v>
      </c>
      <c r="AB123" s="268">
        <f t="shared" si="19"/>
        <v>1</v>
      </c>
      <c r="AC123" s="268">
        <f t="shared" si="19"/>
        <v>1</v>
      </c>
      <c r="AD123" s="267">
        <f t="shared" si="19"/>
        <v>1</v>
      </c>
      <c r="AE123" s="269">
        <f t="shared" si="19"/>
        <v>1</v>
      </c>
      <c r="AF123" s="270">
        <f t="shared" si="19"/>
        <v>0</v>
      </c>
      <c r="AG123" s="266">
        <f t="shared" si="19"/>
        <v>2</v>
      </c>
      <c r="AH123" s="268">
        <f t="shared" si="19"/>
        <v>2</v>
      </c>
      <c r="AI123" s="268">
        <f t="shared" si="19"/>
        <v>0</v>
      </c>
      <c r="AJ123" s="268">
        <f t="shared" si="19"/>
        <v>2</v>
      </c>
      <c r="AK123" s="268">
        <f t="shared" si="19"/>
        <v>0</v>
      </c>
      <c r="AL123" s="268">
        <f t="shared" si="19"/>
        <v>0</v>
      </c>
      <c r="AM123" s="267">
        <f t="shared" si="19"/>
        <v>2</v>
      </c>
      <c r="AN123" s="229">
        <f t="shared" si="19"/>
        <v>6</v>
      </c>
      <c r="AO123" s="261">
        <f>+F123</f>
        <v>42908</v>
      </c>
    </row>
    <row r="124" spans="1:41" s="123" customFormat="1" ht="12.95" customHeight="1">
      <c r="A124" s="187" t="s">
        <v>226</v>
      </c>
      <c r="B124" s="185" t="s">
        <v>14</v>
      </c>
      <c r="C124" s="185" t="s">
        <v>173</v>
      </c>
      <c r="D124" s="185" t="s">
        <v>258</v>
      </c>
      <c r="E124" s="186">
        <v>100</v>
      </c>
      <c r="F124" s="188" t="s">
        <v>27</v>
      </c>
      <c r="G124" s="189">
        <v>5</v>
      </c>
      <c r="H124" s="141" t="s">
        <v>21</v>
      </c>
      <c r="I124" s="140" t="s">
        <v>22</v>
      </c>
      <c r="J124" s="141"/>
      <c r="K124" s="142"/>
      <c r="L124" s="142"/>
      <c r="M124" s="142"/>
      <c r="N124" s="177"/>
      <c r="O124" s="142"/>
      <c r="P124" s="177"/>
      <c r="Q124" s="142"/>
      <c r="R124" s="140"/>
      <c r="S124" s="141"/>
      <c r="T124" s="142"/>
      <c r="U124" s="142"/>
      <c r="V124" s="142"/>
      <c r="W124" s="142"/>
      <c r="X124" s="142"/>
      <c r="Y124" s="142"/>
      <c r="Z124" s="140"/>
      <c r="AA124" s="141"/>
      <c r="AB124" s="142"/>
      <c r="AC124" s="142"/>
      <c r="AD124" s="140"/>
      <c r="AE124" s="141"/>
      <c r="AF124" s="263"/>
      <c r="AG124" s="141" t="s">
        <v>3</v>
      </c>
      <c r="AH124" s="142" t="s">
        <v>19</v>
      </c>
      <c r="AI124" s="177"/>
      <c r="AJ124" s="142"/>
      <c r="AK124" s="177"/>
      <c r="AL124" s="177"/>
      <c r="AM124" s="140" t="s">
        <v>20</v>
      </c>
      <c r="AN124" s="230">
        <f t="shared" ref="AN124:AN129" si="20">+COUNTA(H124:AM124)</f>
        <v>5</v>
      </c>
      <c r="AO124" s="258"/>
    </row>
    <row r="125" spans="1:41" ht="12.95" customHeight="1">
      <c r="A125" s="187" t="s">
        <v>225</v>
      </c>
      <c r="B125" s="243" t="s">
        <v>0</v>
      </c>
      <c r="C125" s="185" t="s">
        <v>183</v>
      </c>
      <c r="D125" s="243" t="s">
        <v>272</v>
      </c>
      <c r="E125" s="244">
        <v>100</v>
      </c>
      <c r="F125" s="245" t="s">
        <v>32</v>
      </c>
      <c r="G125" s="189">
        <v>6</v>
      </c>
      <c r="H125" s="141"/>
      <c r="I125" s="140"/>
      <c r="J125" s="141"/>
      <c r="K125" s="142"/>
      <c r="L125" s="142"/>
      <c r="M125" s="142"/>
      <c r="N125" s="177"/>
      <c r="O125" s="142"/>
      <c r="P125" s="177"/>
      <c r="Q125" s="142"/>
      <c r="R125" s="140"/>
      <c r="S125" s="141" t="s">
        <v>4</v>
      </c>
      <c r="T125" s="142" t="s">
        <v>4</v>
      </c>
      <c r="U125" s="142" t="s">
        <v>5</v>
      </c>
      <c r="V125" s="142" t="s">
        <v>5</v>
      </c>
      <c r="W125" s="142" t="s">
        <v>6</v>
      </c>
      <c r="X125" s="142" t="s">
        <v>6</v>
      </c>
      <c r="Y125" s="142"/>
      <c r="Z125" s="140"/>
      <c r="AA125" s="141"/>
      <c r="AB125" s="142"/>
      <c r="AC125" s="142"/>
      <c r="AD125" s="140"/>
      <c r="AE125" s="141"/>
      <c r="AF125" s="263"/>
      <c r="AG125" s="141"/>
      <c r="AH125" s="142"/>
      <c r="AI125" s="177"/>
      <c r="AJ125" s="142"/>
      <c r="AK125" s="177"/>
      <c r="AL125" s="177"/>
      <c r="AM125" s="140"/>
      <c r="AN125" s="230">
        <f t="shared" si="20"/>
        <v>6</v>
      </c>
    </row>
    <row r="126" spans="1:41" s="123" customFormat="1" ht="12.95" customHeight="1">
      <c r="A126" s="314" t="s">
        <v>328</v>
      </c>
      <c r="B126" s="181" t="s">
        <v>14</v>
      </c>
      <c r="C126" s="181" t="s">
        <v>153</v>
      </c>
      <c r="D126" s="181" t="s">
        <v>300</v>
      </c>
      <c r="E126" s="182">
        <v>100</v>
      </c>
      <c r="F126" s="190" t="s">
        <v>25</v>
      </c>
      <c r="G126" s="191">
        <v>8</v>
      </c>
      <c r="H126" s="45"/>
      <c r="I126" s="46"/>
      <c r="J126" s="45" t="s">
        <v>5</v>
      </c>
      <c r="K126" s="47"/>
      <c r="L126" s="47" t="s">
        <v>4</v>
      </c>
      <c r="M126" s="47"/>
      <c r="N126" s="169"/>
      <c r="O126" s="47"/>
      <c r="P126" s="169"/>
      <c r="Q126" s="47" t="s">
        <v>6</v>
      </c>
      <c r="R126" s="46" t="s">
        <v>7</v>
      </c>
      <c r="S126" s="45"/>
      <c r="T126" s="47"/>
      <c r="U126" s="47"/>
      <c r="V126" s="47"/>
      <c r="W126" s="47"/>
      <c r="X126" s="47"/>
      <c r="Y126" s="47"/>
      <c r="Z126" s="46"/>
      <c r="AA126" s="45"/>
      <c r="AB126" s="47"/>
      <c r="AC126" s="47"/>
      <c r="AD126" s="46"/>
      <c r="AE126" s="45"/>
      <c r="AF126" s="168"/>
      <c r="AG126" s="45" t="s">
        <v>4</v>
      </c>
      <c r="AH126" s="47" t="s">
        <v>5</v>
      </c>
      <c r="AI126" s="169"/>
      <c r="AJ126" s="47" t="s">
        <v>6</v>
      </c>
      <c r="AK126" s="169"/>
      <c r="AL126" s="169"/>
      <c r="AM126" s="46" t="s">
        <v>7</v>
      </c>
      <c r="AN126" s="230">
        <f t="shared" si="20"/>
        <v>8</v>
      </c>
      <c r="AO126" s="258"/>
    </row>
    <row r="127" spans="1:41" ht="12.95" customHeight="1">
      <c r="A127" s="315"/>
      <c r="B127" s="237" t="s">
        <v>0</v>
      </c>
      <c r="C127" s="183" t="s">
        <v>184</v>
      </c>
      <c r="D127" s="237" t="s">
        <v>267</v>
      </c>
      <c r="E127" s="238">
        <v>100</v>
      </c>
      <c r="F127" s="239" t="s">
        <v>33</v>
      </c>
      <c r="G127" s="193">
        <v>4</v>
      </c>
      <c r="H127" s="51"/>
      <c r="I127" s="52"/>
      <c r="J127" s="51"/>
      <c r="K127" s="53"/>
      <c r="L127" s="53"/>
      <c r="M127" s="53" t="s">
        <v>20</v>
      </c>
      <c r="N127" s="173"/>
      <c r="O127" s="53" t="s">
        <v>21</v>
      </c>
      <c r="P127" s="173"/>
      <c r="Q127" s="53"/>
      <c r="R127" s="52"/>
      <c r="S127" s="51"/>
      <c r="T127" s="53"/>
      <c r="U127" s="53"/>
      <c r="V127" s="53"/>
      <c r="W127" s="53"/>
      <c r="X127" s="53"/>
      <c r="Y127" s="53" t="s">
        <v>3</v>
      </c>
      <c r="Z127" s="52" t="s">
        <v>19</v>
      </c>
      <c r="AA127" s="51"/>
      <c r="AB127" s="53"/>
      <c r="AC127" s="53"/>
      <c r="AD127" s="52"/>
      <c r="AE127" s="51"/>
      <c r="AF127" s="172"/>
      <c r="AG127" s="51"/>
      <c r="AH127" s="53"/>
      <c r="AI127" s="173"/>
      <c r="AJ127" s="53"/>
      <c r="AK127" s="173"/>
      <c r="AL127" s="173"/>
      <c r="AM127" s="52"/>
      <c r="AN127" s="230">
        <f t="shared" si="20"/>
        <v>4</v>
      </c>
    </row>
    <row r="128" spans="1:41" ht="12.95" customHeight="1">
      <c r="A128" s="187" t="s">
        <v>330</v>
      </c>
      <c r="B128" s="243" t="s">
        <v>11</v>
      </c>
      <c r="C128" s="185" t="s">
        <v>92</v>
      </c>
      <c r="D128" s="243" t="s">
        <v>227</v>
      </c>
      <c r="E128" s="244">
        <v>100</v>
      </c>
      <c r="F128" s="245" t="s">
        <v>25</v>
      </c>
      <c r="G128" s="189">
        <v>8</v>
      </c>
      <c r="H128" s="141"/>
      <c r="I128" s="140"/>
      <c r="J128" s="141" t="s">
        <v>5</v>
      </c>
      <c r="K128" s="142" t="s">
        <v>7</v>
      </c>
      <c r="L128" s="142" t="s">
        <v>4</v>
      </c>
      <c r="M128" s="142"/>
      <c r="N128" s="142"/>
      <c r="O128" s="142"/>
      <c r="P128" s="177"/>
      <c r="Q128" s="142"/>
      <c r="R128" s="140"/>
      <c r="S128" s="141"/>
      <c r="T128" s="142"/>
      <c r="U128" s="142"/>
      <c r="V128" s="142"/>
      <c r="W128" s="142"/>
      <c r="X128" s="142"/>
      <c r="Y128" s="142"/>
      <c r="Z128" s="140"/>
      <c r="AA128" s="141" t="s">
        <v>4</v>
      </c>
      <c r="AB128" s="142" t="s">
        <v>5</v>
      </c>
      <c r="AC128" s="142" t="s">
        <v>6</v>
      </c>
      <c r="AD128" s="140" t="s">
        <v>7</v>
      </c>
      <c r="AE128" s="141" t="s">
        <v>6</v>
      </c>
      <c r="AF128" s="263"/>
      <c r="AG128" s="141"/>
      <c r="AH128" s="142"/>
      <c r="AI128" s="177"/>
      <c r="AJ128" s="142"/>
      <c r="AK128" s="177"/>
      <c r="AL128" s="177"/>
      <c r="AM128" s="140"/>
      <c r="AN128" s="230">
        <f t="shared" si="20"/>
        <v>8</v>
      </c>
    </row>
    <row r="129" spans="1:40" ht="12.95" customHeight="1" thickBot="1">
      <c r="A129" s="246" t="s">
        <v>228</v>
      </c>
      <c r="B129" s="247" t="s">
        <v>230</v>
      </c>
      <c r="C129" s="247" t="s">
        <v>124</v>
      </c>
      <c r="D129" s="247" t="s">
        <v>324</v>
      </c>
      <c r="E129" s="248">
        <v>100</v>
      </c>
      <c r="F129" s="249" t="s">
        <v>27</v>
      </c>
      <c r="G129" s="250">
        <v>5</v>
      </c>
      <c r="H129" s="214"/>
      <c r="I129" s="215"/>
      <c r="J129" s="214"/>
      <c r="K129" s="216"/>
      <c r="L129" s="216"/>
      <c r="M129" s="216" t="s">
        <v>3</v>
      </c>
      <c r="N129" s="216"/>
      <c r="O129" s="216" t="s">
        <v>19</v>
      </c>
      <c r="P129" s="265"/>
      <c r="Q129" s="216" t="s">
        <v>20</v>
      </c>
      <c r="R129" s="215" t="s">
        <v>21</v>
      </c>
      <c r="S129" s="214"/>
      <c r="T129" s="216"/>
      <c r="U129" s="216"/>
      <c r="V129" s="216"/>
      <c r="W129" s="216"/>
      <c r="X129" s="216"/>
      <c r="Y129" s="216"/>
      <c r="Z129" s="215"/>
      <c r="AA129" s="214"/>
      <c r="AB129" s="216"/>
      <c r="AC129" s="216"/>
      <c r="AD129" s="215"/>
      <c r="AE129" s="214"/>
      <c r="AF129" s="264"/>
      <c r="AG129" s="214"/>
      <c r="AH129" s="216"/>
      <c r="AI129" s="265"/>
      <c r="AJ129" s="216" t="s">
        <v>22</v>
      </c>
      <c r="AK129" s="265"/>
      <c r="AL129" s="265"/>
      <c r="AM129" s="215"/>
      <c r="AN129" s="230">
        <f t="shared" si="20"/>
        <v>5</v>
      </c>
    </row>
    <row r="130" spans="1:40">
      <c r="C130" s="222"/>
      <c r="E130" s="15"/>
      <c r="F130" s="16"/>
      <c r="G130" s="71"/>
      <c r="H130" s="17"/>
      <c r="I130" s="17"/>
      <c r="J130" s="17"/>
      <c r="K130" s="17"/>
      <c r="L130" s="17"/>
      <c r="M130" s="17"/>
      <c r="N130" s="17"/>
      <c r="O130" s="17"/>
      <c r="P130" s="17"/>
      <c r="Q130" s="17"/>
      <c r="R130" s="17"/>
      <c r="S130" s="17"/>
      <c r="T130" s="17"/>
      <c r="U130" s="17"/>
      <c r="V130" s="61"/>
      <c r="W130" s="61"/>
      <c r="X130" s="61"/>
      <c r="Y130" s="17"/>
      <c r="Z130" s="17"/>
      <c r="AA130" s="17"/>
      <c r="AB130" s="17"/>
      <c r="AC130" s="17"/>
      <c r="AD130" s="17"/>
      <c r="AE130" s="17"/>
      <c r="AF130" s="17"/>
      <c r="AG130" s="17"/>
      <c r="AH130" s="17"/>
      <c r="AI130" s="17"/>
      <c r="AJ130" s="17"/>
      <c r="AK130" s="17"/>
      <c r="AL130" s="17"/>
      <c r="AM130" s="17"/>
    </row>
    <row r="131" spans="1:40" ht="15" customHeight="1">
      <c r="C131" s="222"/>
      <c r="E131" s="15"/>
      <c r="F131" s="16"/>
      <c r="G131" s="71"/>
      <c r="H131" s="107" t="s">
        <v>231</v>
      </c>
      <c r="I131" s="105" t="s">
        <v>10</v>
      </c>
      <c r="J131" s="106"/>
      <c r="K131" s="105" t="s">
        <v>13</v>
      </c>
      <c r="L131" s="106"/>
      <c r="M131" s="105" t="s">
        <v>12</v>
      </c>
      <c r="N131" s="108"/>
      <c r="O131" s="109"/>
      <c r="P131" s="108"/>
      <c r="Q131" s="108"/>
      <c r="R131" s="106"/>
      <c r="S131" s="84"/>
      <c r="T131" s="84"/>
      <c r="U131" s="84"/>
      <c r="V131" s="107" t="s">
        <v>231</v>
      </c>
      <c r="W131" s="105" t="s">
        <v>10</v>
      </c>
      <c r="X131" s="106"/>
      <c r="Y131" s="105" t="s">
        <v>13</v>
      </c>
      <c r="Z131" s="106"/>
      <c r="AA131" s="105"/>
      <c r="AB131" s="108" t="s">
        <v>12</v>
      </c>
      <c r="AC131" s="109"/>
      <c r="AD131" s="108"/>
      <c r="AE131" s="108"/>
      <c r="AF131" s="106"/>
      <c r="AG131" s="17"/>
      <c r="AH131" s="17"/>
      <c r="AI131" s="124"/>
      <c r="AJ131" s="124"/>
      <c r="AK131" s="124"/>
      <c r="AL131" s="17"/>
      <c r="AM131" s="17"/>
    </row>
    <row r="132" spans="1:40" ht="15">
      <c r="C132" s="222"/>
      <c r="E132" s="15"/>
      <c r="F132" s="16"/>
      <c r="G132" s="71"/>
      <c r="H132" s="59">
        <v>1</v>
      </c>
      <c r="I132" s="95" t="s">
        <v>17</v>
      </c>
      <c r="J132" s="96"/>
      <c r="K132" s="97" t="s">
        <v>194</v>
      </c>
      <c r="L132" s="96"/>
      <c r="M132" s="98" t="s">
        <v>234</v>
      </c>
      <c r="N132" s="99"/>
      <c r="O132" s="100"/>
      <c r="P132" s="101"/>
      <c r="Q132" s="101"/>
      <c r="R132" s="102"/>
      <c r="S132" s="9"/>
      <c r="V132" s="59">
        <v>17</v>
      </c>
      <c r="W132" s="95" t="s">
        <v>191</v>
      </c>
      <c r="X132" s="96"/>
      <c r="Y132" s="97" t="s">
        <v>192</v>
      </c>
      <c r="Z132" s="96"/>
      <c r="AA132" s="98" t="s">
        <v>249</v>
      </c>
      <c r="AB132" s="99"/>
      <c r="AC132" s="100"/>
      <c r="AD132" s="101"/>
      <c r="AE132" s="101"/>
      <c r="AF132" s="102"/>
      <c r="AG132" s="17"/>
      <c r="AH132" s="17"/>
      <c r="AI132" s="124"/>
      <c r="AJ132" s="124"/>
      <c r="AK132" s="124"/>
      <c r="AL132" s="17"/>
    </row>
    <row r="133" spans="1:40" ht="15">
      <c r="C133" s="222"/>
      <c r="E133" s="15"/>
      <c r="F133" s="16"/>
      <c r="G133" s="71"/>
      <c r="H133" s="59">
        <v>2</v>
      </c>
      <c r="I133" s="95" t="s">
        <v>17</v>
      </c>
      <c r="J133" s="96"/>
      <c r="K133" s="97" t="s">
        <v>198</v>
      </c>
      <c r="L133" s="96"/>
      <c r="M133" s="98" t="s">
        <v>235</v>
      </c>
      <c r="N133" s="99"/>
      <c r="O133" s="100"/>
      <c r="P133" s="101"/>
      <c r="Q133" s="101"/>
      <c r="R133" s="102"/>
      <c r="V133" s="59">
        <v>18</v>
      </c>
      <c r="W133" s="95" t="s">
        <v>191</v>
      </c>
      <c r="X133" s="96"/>
      <c r="Y133" s="97" t="s">
        <v>209</v>
      </c>
      <c r="Z133" s="96"/>
      <c r="AA133" s="98" t="s">
        <v>250</v>
      </c>
      <c r="AB133" s="99"/>
      <c r="AC133" s="100"/>
      <c r="AD133" s="101"/>
      <c r="AE133" s="101"/>
      <c r="AF133" s="102"/>
      <c r="AG133" s="17"/>
      <c r="AH133" s="17"/>
      <c r="AI133" s="124"/>
      <c r="AJ133" s="124"/>
      <c r="AK133" s="124"/>
      <c r="AL133" s="17"/>
    </row>
    <row r="134" spans="1:40" ht="15">
      <c r="G134" s="71"/>
      <c r="H134" s="59">
        <v>3</v>
      </c>
      <c r="I134" s="95" t="s">
        <v>15</v>
      </c>
      <c r="J134" s="96"/>
      <c r="K134" s="97" t="s">
        <v>199</v>
      </c>
      <c r="L134" s="96"/>
      <c r="M134" s="98" t="s">
        <v>236</v>
      </c>
      <c r="N134" s="99"/>
      <c r="O134" s="100"/>
      <c r="P134" s="99"/>
      <c r="Q134" s="99"/>
      <c r="R134" s="103"/>
      <c r="V134" s="59">
        <v>19</v>
      </c>
      <c r="W134" s="95" t="s">
        <v>191</v>
      </c>
      <c r="X134" s="96"/>
      <c r="Y134" s="97" t="s">
        <v>210</v>
      </c>
      <c r="Z134" s="96"/>
      <c r="AA134" s="98" t="s">
        <v>251</v>
      </c>
      <c r="AB134" s="99"/>
      <c r="AC134" s="100"/>
      <c r="AD134" s="99"/>
      <c r="AE134" s="99"/>
      <c r="AF134" s="103"/>
      <c r="AH134" s="17"/>
      <c r="AI134" s="9"/>
      <c r="AJ134" s="62" t="s">
        <v>188</v>
      </c>
      <c r="AK134" s="9"/>
      <c r="AL134" s="17"/>
      <c r="AM134" s="17"/>
    </row>
    <row r="135" spans="1:40" ht="15">
      <c r="G135" s="71"/>
      <c r="H135" s="59">
        <v>4</v>
      </c>
      <c r="I135" s="95" t="s">
        <v>15</v>
      </c>
      <c r="J135" s="96"/>
      <c r="K135" s="97" t="s">
        <v>200</v>
      </c>
      <c r="L135" s="96"/>
      <c r="M135" s="98" t="s">
        <v>237</v>
      </c>
      <c r="N135" s="99"/>
      <c r="O135" s="100"/>
      <c r="P135" s="99"/>
      <c r="Q135" s="99"/>
      <c r="R135" s="103"/>
      <c r="V135" s="59">
        <v>20</v>
      </c>
      <c r="W135" s="95" t="s">
        <v>11</v>
      </c>
      <c r="X135" s="96"/>
      <c r="Y135" s="97" t="s">
        <v>211</v>
      </c>
      <c r="Z135" s="96"/>
      <c r="AA135" s="98" t="s">
        <v>252</v>
      </c>
      <c r="AB135" s="99"/>
      <c r="AC135" s="100"/>
      <c r="AD135" s="99"/>
      <c r="AE135" s="99"/>
      <c r="AF135" s="103"/>
      <c r="AH135" s="17"/>
      <c r="AI135" s="37"/>
      <c r="AJ135" s="254" t="s">
        <v>282</v>
      </c>
      <c r="AK135" s="61"/>
      <c r="AL135" s="17"/>
      <c r="AM135" s="17"/>
    </row>
    <row r="136" spans="1:40" ht="15">
      <c r="G136" s="71"/>
      <c r="H136" s="59">
        <v>5</v>
      </c>
      <c r="I136" s="95" t="s">
        <v>15</v>
      </c>
      <c r="J136" s="96"/>
      <c r="K136" s="97" t="s">
        <v>201</v>
      </c>
      <c r="L136" s="96"/>
      <c r="M136" s="98" t="s">
        <v>238</v>
      </c>
      <c r="N136" s="99"/>
      <c r="O136" s="100"/>
      <c r="P136" s="99"/>
      <c r="Q136" s="99"/>
      <c r="R136" s="103"/>
      <c r="V136" s="59">
        <v>21</v>
      </c>
      <c r="W136" s="95" t="s">
        <v>11</v>
      </c>
      <c r="X136" s="96"/>
      <c r="Y136" s="97" t="s">
        <v>213</v>
      </c>
      <c r="Z136" s="96"/>
      <c r="AA136" s="98" t="s">
        <v>322</v>
      </c>
      <c r="AB136" s="99"/>
      <c r="AC136" s="100"/>
      <c r="AD136" s="99"/>
      <c r="AE136" s="99"/>
      <c r="AF136" s="103"/>
      <c r="AH136" s="317" t="s">
        <v>41</v>
      </c>
      <c r="AI136" s="317"/>
      <c r="AJ136" s="317"/>
      <c r="AK136" s="317"/>
      <c r="AL136" s="317"/>
      <c r="AM136" s="17"/>
    </row>
    <row r="137" spans="1:40" ht="15">
      <c r="H137" s="59">
        <v>6</v>
      </c>
      <c r="I137" s="95" t="s">
        <v>15</v>
      </c>
      <c r="J137" s="96"/>
      <c r="K137" s="97" t="s">
        <v>195</v>
      </c>
      <c r="L137" s="96"/>
      <c r="M137" s="98" t="s">
        <v>239</v>
      </c>
      <c r="N137" s="99"/>
      <c r="O137" s="100"/>
      <c r="P137" s="99"/>
      <c r="Q137" s="99"/>
      <c r="R137" s="103"/>
      <c r="V137" s="59">
        <v>22</v>
      </c>
      <c r="W137" s="95" t="s">
        <v>11</v>
      </c>
      <c r="X137" s="96"/>
      <c r="Y137" s="97" t="s">
        <v>214</v>
      </c>
      <c r="Z137" s="96"/>
      <c r="AA137" s="98" t="s">
        <v>323</v>
      </c>
      <c r="AB137" s="99"/>
      <c r="AC137" s="100"/>
      <c r="AD137" s="99"/>
      <c r="AE137" s="99"/>
      <c r="AF137" s="103"/>
    </row>
    <row r="138" spans="1:40" ht="15">
      <c r="H138" s="59">
        <v>7</v>
      </c>
      <c r="I138" s="95" t="s">
        <v>15</v>
      </c>
      <c r="J138" s="96"/>
      <c r="K138" s="97" t="s">
        <v>202</v>
      </c>
      <c r="L138" s="96"/>
      <c r="M138" s="98" t="s">
        <v>263</v>
      </c>
      <c r="N138" s="99"/>
      <c r="O138" s="100"/>
      <c r="P138" s="99"/>
      <c r="Q138" s="99"/>
      <c r="R138" s="103"/>
      <c r="V138" s="59">
        <v>23</v>
      </c>
      <c r="W138" s="95" t="s">
        <v>11</v>
      </c>
      <c r="X138" s="96"/>
      <c r="Y138" s="97" t="s">
        <v>215</v>
      </c>
      <c r="Z138" s="96"/>
      <c r="AA138" s="98" t="s">
        <v>253</v>
      </c>
      <c r="AB138" s="99"/>
      <c r="AC138" s="100"/>
      <c r="AD138" s="99"/>
      <c r="AE138" s="99"/>
      <c r="AF138" s="103"/>
      <c r="AI138" s="104"/>
      <c r="AJ138" s="104" t="s">
        <v>283</v>
      </c>
      <c r="AK138" s="104"/>
    </row>
    <row r="139" spans="1:40" ht="15">
      <c r="H139" s="59">
        <v>8</v>
      </c>
      <c r="I139" s="95" t="s">
        <v>15</v>
      </c>
      <c r="J139" s="96"/>
      <c r="K139" s="97" t="s">
        <v>196</v>
      </c>
      <c r="L139" s="96"/>
      <c r="M139" s="98" t="s">
        <v>240</v>
      </c>
      <c r="N139" s="99"/>
      <c r="O139" s="100"/>
      <c r="P139" s="99"/>
      <c r="Q139" s="99"/>
      <c r="R139" s="103"/>
      <c r="V139" s="59">
        <v>24</v>
      </c>
      <c r="W139" s="95" t="s">
        <v>280</v>
      </c>
      <c r="X139" s="96"/>
      <c r="Y139" s="97" t="s">
        <v>216</v>
      </c>
      <c r="Z139" s="96"/>
      <c r="AA139" s="98" t="s">
        <v>254</v>
      </c>
      <c r="AB139" s="99"/>
      <c r="AC139" s="100"/>
      <c r="AD139" s="99"/>
      <c r="AE139" s="99"/>
      <c r="AF139" s="103"/>
      <c r="AI139" s="318">
        <v>42893</v>
      </c>
      <c r="AJ139" s="318"/>
      <c r="AK139" s="318"/>
    </row>
    <row r="140" spans="1:40" ht="15">
      <c r="H140" s="59">
        <v>9</v>
      </c>
      <c r="I140" s="95" t="s">
        <v>15</v>
      </c>
      <c r="J140" s="96"/>
      <c r="K140" s="97" t="s">
        <v>197</v>
      </c>
      <c r="L140" s="96"/>
      <c r="M140" s="98" t="s">
        <v>241</v>
      </c>
      <c r="N140" s="99"/>
      <c r="O140" s="100"/>
      <c r="P140" s="99"/>
      <c r="Q140" s="99"/>
      <c r="R140" s="103"/>
      <c r="V140" s="59">
        <v>25</v>
      </c>
      <c r="W140" s="95" t="s">
        <v>280</v>
      </c>
      <c r="X140" s="96"/>
      <c r="Y140" s="97" t="s">
        <v>217</v>
      </c>
      <c r="Z140" s="96"/>
      <c r="AA140" s="98" t="s">
        <v>255</v>
      </c>
      <c r="AB140" s="99"/>
      <c r="AC140" s="100"/>
      <c r="AD140" s="99"/>
      <c r="AE140" s="99"/>
      <c r="AF140" s="103"/>
      <c r="AI140" s="124"/>
      <c r="AJ140" s="124"/>
      <c r="AK140" s="124"/>
    </row>
    <row r="141" spans="1:40" ht="15">
      <c r="H141" s="59">
        <v>10</v>
      </c>
      <c r="I141" s="95" t="s">
        <v>15</v>
      </c>
      <c r="J141" s="96"/>
      <c r="K141" s="97" t="s">
        <v>203</v>
      </c>
      <c r="L141" s="96"/>
      <c r="M141" s="98" t="s">
        <v>242</v>
      </c>
      <c r="N141" s="99"/>
      <c r="O141" s="100"/>
      <c r="P141" s="99"/>
      <c r="Q141" s="99"/>
      <c r="R141" s="103"/>
      <c r="V141" s="59">
        <v>26</v>
      </c>
      <c r="W141" s="95" t="s">
        <v>14</v>
      </c>
      <c r="X141" s="96"/>
      <c r="Y141" s="97" t="s">
        <v>218</v>
      </c>
      <c r="Z141" s="96"/>
      <c r="AA141" s="98" t="s">
        <v>256</v>
      </c>
      <c r="AB141" s="99"/>
      <c r="AC141" s="100"/>
      <c r="AD141" s="99"/>
      <c r="AE141" s="99"/>
      <c r="AF141" s="103"/>
    </row>
    <row r="142" spans="1:40" ht="15">
      <c r="H142" s="59">
        <v>11</v>
      </c>
      <c r="I142" s="95" t="s">
        <v>15</v>
      </c>
      <c r="J142" s="96"/>
      <c r="K142" s="97" t="s">
        <v>204</v>
      </c>
      <c r="L142" s="96"/>
      <c r="M142" s="98" t="s">
        <v>243</v>
      </c>
      <c r="N142" s="99"/>
      <c r="O142" s="100"/>
      <c r="P142" s="99"/>
      <c r="Q142" s="99"/>
      <c r="R142" s="103"/>
      <c r="V142" s="59">
        <v>27</v>
      </c>
      <c r="W142" s="95" t="s">
        <v>14</v>
      </c>
      <c r="X142" s="96"/>
      <c r="Y142" s="97" t="s">
        <v>219</v>
      </c>
      <c r="Z142" s="96"/>
      <c r="AA142" s="98" t="s">
        <v>257</v>
      </c>
      <c r="AB142" s="99"/>
      <c r="AC142" s="100"/>
      <c r="AD142" s="99"/>
      <c r="AE142" s="99"/>
      <c r="AF142" s="103"/>
    </row>
    <row r="143" spans="1:40" ht="15">
      <c r="H143" s="59">
        <v>12</v>
      </c>
      <c r="I143" s="95" t="s">
        <v>191</v>
      </c>
      <c r="J143" s="96"/>
      <c r="K143" s="97" t="s">
        <v>205</v>
      </c>
      <c r="L143" s="96"/>
      <c r="M143" s="98" t="s">
        <v>244</v>
      </c>
      <c r="N143" s="99"/>
      <c r="O143" s="100"/>
      <c r="P143" s="99"/>
      <c r="Q143" s="99"/>
      <c r="R143" s="103"/>
      <c r="V143" s="59">
        <v>28</v>
      </c>
      <c r="W143" s="95" t="s">
        <v>14</v>
      </c>
      <c r="X143" s="96"/>
      <c r="Y143" s="97" t="s">
        <v>220</v>
      </c>
      <c r="Z143" s="96"/>
      <c r="AA143" s="98" t="s">
        <v>258</v>
      </c>
      <c r="AB143" s="99"/>
      <c r="AC143" s="100"/>
      <c r="AD143" s="99"/>
      <c r="AE143" s="99"/>
      <c r="AF143" s="103"/>
    </row>
    <row r="144" spans="1:40" ht="15">
      <c r="H144" s="59">
        <v>13</v>
      </c>
      <c r="I144" s="95" t="s">
        <v>191</v>
      </c>
      <c r="J144" s="96"/>
      <c r="K144" s="97" t="s">
        <v>206</v>
      </c>
      <c r="L144" s="96"/>
      <c r="M144" s="98" t="s">
        <v>245</v>
      </c>
      <c r="N144" s="99"/>
      <c r="O144" s="100"/>
      <c r="P144" s="99"/>
      <c r="Q144" s="99"/>
      <c r="R144" s="103"/>
      <c r="V144" s="59">
        <v>29</v>
      </c>
      <c r="W144" s="95" t="s">
        <v>14</v>
      </c>
      <c r="X144" s="96"/>
      <c r="Y144" s="97" t="s">
        <v>221</v>
      </c>
      <c r="Z144" s="96"/>
      <c r="AA144" s="98" t="s">
        <v>259</v>
      </c>
      <c r="AB144" s="99"/>
      <c r="AC144" s="100"/>
      <c r="AD144" s="99"/>
      <c r="AE144" s="99"/>
      <c r="AF144" s="103"/>
    </row>
    <row r="145" spans="8:32" ht="15">
      <c r="H145" s="59">
        <v>14</v>
      </c>
      <c r="I145" s="95" t="s">
        <v>191</v>
      </c>
      <c r="J145" s="96"/>
      <c r="K145" s="97" t="s">
        <v>212</v>
      </c>
      <c r="L145" s="96"/>
      <c r="M145" s="98" t="s">
        <v>246</v>
      </c>
      <c r="N145" s="99"/>
      <c r="O145" s="100"/>
      <c r="P145" s="99"/>
      <c r="Q145" s="99"/>
      <c r="R145" s="103"/>
      <c r="V145" s="59">
        <v>30</v>
      </c>
      <c r="W145" s="95" t="s">
        <v>14</v>
      </c>
      <c r="X145" s="96"/>
      <c r="Y145" s="97" t="s">
        <v>222</v>
      </c>
      <c r="Z145" s="96"/>
      <c r="AA145" s="98" t="s">
        <v>260</v>
      </c>
      <c r="AB145" s="99"/>
      <c r="AC145" s="100"/>
      <c r="AD145" s="99"/>
      <c r="AE145" s="99"/>
      <c r="AF145" s="103"/>
    </row>
    <row r="146" spans="8:32" ht="15">
      <c r="H146" s="59">
        <v>15</v>
      </c>
      <c r="I146" s="95" t="s">
        <v>191</v>
      </c>
      <c r="J146" s="96"/>
      <c r="K146" s="97" t="s">
        <v>207</v>
      </c>
      <c r="L146" s="96"/>
      <c r="M146" s="98" t="s">
        <v>247</v>
      </c>
      <c r="N146" s="99"/>
      <c r="O146" s="100"/>
      <c r="P146" s="99"/>
      <c r="Q146" s="99"/>
      <c r="R146" s="103"/>
      <c r="V146" s="59">
        <v>31</v>
      </c>
      <c r="W146" s="95" t="s">
        <v>14</v>
      </c>
      <c r="X146" s="96"/>
      <c r="Y146" s="97" t="s">
        <v>223</v>
      </c>
      <c r="Z146" s="96"/>
      <c r="AA146" s="98" t="s">
        <v>261</v>
      </c>
      <c r="AB146" s="99"/>
      <c r="AC146" s="100"/>
      <c r="AD146" s="99"/>
      <c r="AE146" s="99"/>
      <c r="AF146" s="103"/>
    </row>
    <row r="147" spans="8:32" ht="15">
      <c r="H147" s="59">
        <v>16</v>
      </c>
      <c r="I147" s="95" t="s">
        <v>191</v>
      </c>
      <c r="J147" s="96"/>
      <c r="K147" s="97" t="s">
        <v>208</v>
      </c>
      <c r="L147" s="96"/>
      <c r="M147" s="98" t="s">
        <v>248</v>
      </c>
      <c r="N147" s="99"/>
      <c r="O147" s="100"/>
      <c r="P147" s="99"/>
      <c r="Q147" s="99"/>
      <c r="R147" s="103"/>
      <c r="V147" s="59">
        <v>32</v>
      </c>
      <c r="W147" s="95" t="s">
        <v>14</v>
      </c>
      <c r="X147" s="96"/>
      <c r="Y147" s="97" t="s">
        <v>224</v>
      </c>
      <c r="Z147" s="96"/>
      <c r="AA147" s="98" t="s">
        <v>262</v>
      </c>
      <c r="AB147" s="99"/>
      <c r="AC147" s="100"/>
      <c r="AD147" s="99"/>
      <c r="AE147" s="99"/>
      <c r="AF147" s="103"/>
    </row>
    <row r="151" spans="8:32">
      <c r="H151" s="17"/>
    </row>
    <row r="152" spans="8:32">
      <c r="H152" s="17"/>
    </row>
    <row r="153" spans="8:32">
      <c r="H153" s="17"/>
    </row>
    <row r="154" spans="8:32">
      <c r="H154" s="17"/>
    </row>
    <row r="155" spans="8:32">
      <c r="H155" s="17"/>
    </row>
    <row r="156" spans="8:32">
      <c r="H156" s="17"/>
    </row>
    <row r="157" spans="8:32">
      <c r="H157" s="17"/>
    </row>
    <row r="158" spans="8:32">
      <c r="H158" s="17"/>
    </row>
    <row r="159" spans="8:32">
      <c r="H159" s="17"/>
    </row>
    <row r="160" spans="8:32">
      <c r="H160" s="17"/>
    </row>
    <row r="161" spans="8:8">
      <c r="H161" s="17"/>
    </row>
    <row r="162" spans="8:8">
      <c r="H162" s="17"/>
    </row>
    <row r="163" spans="8:8">
      <c r="H163" s="17"/>
    </row>
    <row r="164" spans="8:8">
      <c r="H164" s="17"/>
    </row>
    <row r="165" spans="8:8">
      <c r="H165" s="17"/>
    </row>
    <row r="166" spans="8:8">
      <c r="H166" s="17"/>
    </row>
  </sheetData>
  <mergeCells count="62">
    <mergeCell ref="AH136:AL136"/>
    <mergeCell ref="AI139:AK139"/>
    <mergeCell ref="A112:A113"/>
    <mergeCell ref="A114:A116"/>
    <mergeCell ref="A117:A118"/>
    <mergeCell ref="A119:A121"/>
    <mergeCell ref="A123:C123"/>
    <mergeCell ref="A126:A127"/>
    <mergeCell ref="A111:C111"/>
    <mergeCell ref="A83:A84"/>
    <mergeCell ref="A85:A87"/>
    <mergeCell ref="A88:C88"/>
    <mergeCell ref="A90:A91"/>
    <mergeCell ref="A92:A94"/>
    <mergeCell ref="A95:A96"/>
    <mergeCell ref="A98:C98"/>
    <mergeCell ref="A99:A100"/>
    <mergeCell ref="A102:A104"/>
    <mergeCell ref="A105:A107"/>
    <mergeCell ref="A108:A110"/>
    <mergeCell ref="A81:A82"/>
    <mergeCell ref="A58:A59"/>
    <mergeCell ref="A60:A63"/>
    <mergeCell ref="A64:C64"/>
    <mergeCell ref="A65:A66"/>
    <mergeCell ref="A67:A68"/>
    <mergeCell ref="A69:A70"/>
    <mergeCell ref="A71:A73"/>
    <mergeCell ref="A74:A75"/>
    <mergeCell ref="A76:C76"/>
    <mergeCell ref="A77:A78"/>
    <mergeCell ref="A79:A80"/>
    <mergeCell ref="H2:I2"/>
    <mergeCell ref="J2:R2"/>
    <mergeCell ref="A56:A57"/>
    <mergeCell ref="A30:A31"/>
    <mergeCell ref="A32:A33"/>
    <mergeCell ref="A34:A37"/>
    <mergeCell ref="A38:A40"/>
    <mergeCell ref="A42:C42"/>
    <mergeCell ref="A43:A44"/>
    <mergeCell ref="A45:A46"/>
    <mergeCell ref="A47:A48"/>
    <mergeCell ref="A50:A51"/>
    <mergeCell ref="A52:C52"/>
    <mergeCell ref="A53:A54"/>
    <mergeCell ref="S2:Z2"/>
    <mergeCell ref="AA2:AF2"/>
    <mergeCell ref="AG2:AM2"/>
    <mergeCell ref="A29:C29"/>
    <mergeCell ref="A8:A9"/>
    <mergeCell ref="A10:A11"/>
    <mergeCell ref="A12:A13"/>
    <mergeCell ref="A14:A15"/>
    <mergeCell ref="A16:A17"/>
    <mergeCell ref="A18:C18"/>
    <mergeCell ref="A19:A20"/>
    <mergeCell ref="A21:A22"/>
    <mergeCell ref="A23:A24"/>
    <mergeCell ref="A25:A26"/>
    <mergeCell ref="A27:A28"/>
    <mergeCell ref="A7:C7"/>
  </mergeCells>
  <conditionalFormatting sqref="O131:O133 G134:G136 F130:G132">
    <cfRule type="dataBar" priority="23">
      <dataBar>
        <cfvo type="min"/>
        <cfvo type="max"/>
        <color rgb="FF63C384"/>
      </dataBar>
      <extLst>
        <ext xmlns:x14="http://schemas.microsoft.com/office/spreadsheetml/2009/9/main" uri="{B025F937-C7B1-47D3-B67F-A62EFF666E3E}">
          <x14:id>{4CB09438-F5CF-472C-BF18-521A07ED049F}</x14:id>
        </ext>
      </extLst>
    </cfRule>
  </conditionalFormatting>
  <conditionalFormatting sqref="F133:G133">
    <cfRule type="dataBar" priority="22">
      <dataBar>
        <cfvo type="min"/>
        <cfvo type="max"/>
        <color rgb="FF63C384"/>
      </dataBar>
      <extLst>
        <ext xmlns:x14="http://schemas.microsoft.com/office/spreadsheetml/2009/9/main" uri="{B025F937-C7B1-47D3-B67F-A62EFF666E3E}">
          <x14:id>{90D99818-E459-4FE2-BBB6-EC4A90905783}</x14:id>
        </ext>
      </extLst>
    </cfRule>
  </conditionalFormatting>
  <conditionalFormatting sqref="G17">
    <cfRule type="expression" dxfId="109" priority="21">
      <formula>"&lt;BAĞ_DEĞ_DOLU_SAY($H7:$AM7)"</formula>
    </cfRule>
  </conditionalFormatting>
  <conditionalFormatting sqref="AC131:AC133">
    <cfRule type="dataBar" priority="20">
      <dataBar>
        <cfvo type="min"/>
        <cfvo type="max"/>
        <color rgb="FF63C384"/>
      </dataBar>
      <extLst>
        <ext xmlns:x14="http://schemas.microsoft.com/office/spreadsheetml/2009/9/main" uri="{B025F937-C7B1-47D3-B67F-A62EFF666E3E}">
          <x14:id>{5B4CE440-D817-47CD-903E-B9CC79BAFCA1}</x14:id>
        </ext>
      </extLst>
    </cfRule>
  </conditionalFormatting>
  <conditionalFormatting sqref="E8:E17 E19:E28 E30:E41 E43:E51 E53:E63 E65:E75 E77:E87 E89:E97 E99:E110 E112:E122 E124:E129">
    <cfRule type="cellIs" dxfId="108" priority="19" operator="greaterThan">
      <formula>100</formula>
    </cfRule>
  </conditionalFormatting>
  <conditionalFormatting sqref="H3:AM3">
    <cfRule type="colorScale" priority="18">
      <colorScale>
        <cfvo type="min"/>
        <cfvo type="percentile" val="50"/>
        <cfvo type="max"/>
        <color rgb="FF63BE7B"/>
        <color rgb="FFFFEB84"/>
        <color rgb="FFF8696B"/>
      </colorScale>
    </cfRule>
  </conditionalFormatting>
  <conditionalFormatting sqref="H5:AM5">
    <cfRule type="colorScale" priority="17">
      <colorScale>
        <cfvo type="min"/>
        <cfvo type="percentile" val="50"/>
        <cfvo type="max"/>
        <color rgb="FF63BE7B"/>
        <color rgb="FFFFEB84"/>
        <color rgb="FFF8696B"/>
      </colorScale>
    </cfRule>
  </conditionalFormatting>
  <conditionalFormatting sqref="H8:AM17 H19:AM28 H30:AM41 H43:AM51 H53:AM63 H65:AM75 H77:AM87 H89:AM97 H99:AM110 H112:AM122 H124:AM129">
    <cfRule type="notContainsBlanks" dxfId="107" priority="24">
      <formula>LEN(TRIM(H8))&gt;0</formula>
    </cfRule>
  </conditionalFormatting>
  <conditionalFormatting sqref="AN8">
    <cfRule type="cellIs" dxfId="106" priority="16" operator="notEqual">
      <formula>$G8</formula>
    </cfRule>
  </conditionalFormatting>
  <conditionalFormatting sqref="AN9:AN17">
    <cfRule type="cellIs" dxfId="105" priority="15" operator="notEqual">
      <formula>$G9</formula>
    </cfRule>
  </conditionalFormatting>
  <conditionalFormatting sqref="AN19:AN28">
    <cfRule type="cellIs" dxfId="104" priority="14" operator="notEqual">
      <formula>$G19</formula>
    </cfRule>
  </conditionalFormatting>
  <conditionalFormatting sqref="AN30:AN41">
    <cfRule type="cellIs" dxfId="103" priority="13" operator="notEqual">
      <formula>$G30</formula>
    </cfRule>
  </conditionalFormatting>
  <conditionalFormatting sqref="AN43:AN51">
    <cfRule type="cellIs" dxfId="102" priority="12" operator="notEqual">
      <formula>$G43</formula>
    </cfRule>
  </conditionalFormatting>
  <conditionalFormatting sqref="AN53:AN63">
    <cfRule type="cellIs" dxfId="101" priority="11" operator="notEqual">
      <formula>$G53</formula>
    </cfRule>
  </conditionalFormatting>
  <conditionalFormatting sqref="AN65:AN75">
    <cfRule type="cellIs" dxfId="100" priority="10" operator="notEqual">
      <formula>$G65</formula>
    </cfRule>
  </conditionalFormatting>
  <conditionalFormatting sqref="AN77:AN87">
    <cfRule type="cellIs" dxfId="99" priority="9" operator="notEqual">
      <formula>$G77</formula>
    </cfRule>
  </conditionalFormatting>
  <conditionalFormatting sqref="AN89:AN97">
    <cfRule type="cellIs" dxfId="98" priority="8" operator="notEqual">
      <formula>$G89</formula>
    </cfRule>
  </conditionalFormatting>
  <conditionalFormatting sqref="AN99:AN110">
    <cfRule type="cellIs" dxfId="97" priority="7" operator="notEqual">
      <formula>$G99</formula>
    </cfRule>
  </conditionalFormatting>
  <conditionalFormatting sqref="AN112:AN122">
    <cfRule type="cellIs" dxfId="96" priority="6" operator="notEqual">
      <formula>$G112</formula>
    </cfRule>
  </conditionalFormatting>
  <conditionalFormatting sqref="AN124:AN129">
    <cfRule type="cellIs" dxfId="95" priority="5" operator="notEqual">
      <formula>$G124</formula>
    </cfRule>
  </conditionalFormatting>
  <conditionalFormatting sqref="A7:C7 A18:C18 A29:C29 A42:C42 A52:C52 A64:C64 A76:C76 A88:C88 A98:C98 A111:C111 A123:C123 F123:AM123 F111:AM111 F98:AM98 F88:AM88 F76:AM76 F64:AM64 F52:AM52 F42:AM42 F29:AM29 F18:AM18 F7:AM7">
    <cfRule type="notContainsBlanks" dxfId="94" priority="4">
      <formula>LEN(TRIM(A7))&gt;0</formula>
    </cfRule>
  </conditionalFormatting>
  <conditionalFormatting sqref="D7:E7 D18:E18 D29:E29 D42:E42 D52:E52 D64:E64 D76:E76 D88:E88 D98:E98 D111:E111 D123:E123">
    <cfRule type="containsBlanks" dxfId="93" priority="3">
      <formula>LEN(TRIM(D7))=0</formula>
    </cfRule>
  </conditionalFormatting>
  <conditionalFormatting sqref="H7:AM7 H18:AM18 H29:AM29 H42:AM42 H52:AM52 H64:AM64 H76:AM76 H88:AM88 H98:AM98 H111:AM111 H123:AM123">
    <cfRule type="cellIs" dxfId="92" priority="1" operator="equal">
      <formula>0</formula>
    </cfRule>
    <cfRule type="cellIs" dxfId="91" priority="2" operator="greaterThanOrEqual">
      <formula>4</formula>
    </cfRule>
  </conditionalFormatting>
  <printOptions horizontalCentered="1"/>
  <pageMargins left="0.19685039370078741" right="0.19685039370078741" top="0.19685039370078741" bottom="0.19685039370078741" header="0.31496062992125984" footer="0.31496062992125984"/>
  <pageSetup paperSize="9" scale="53" fitToHeight="0" orientation="landscape" horizontalDpi="300" verticalDpi="300"/>
  <headerFooter>
    <oddFooter>Sayfa &amp;P / &amp;N</oddFooter>
  </headerFooter>
  <rowBreaks count="1" manualBreakCount="1">
    <brk id="75" max="38" man="1"/>
  </rowBreaks>
  <extLst>
    <ext xmlns:x14="http://schemas.microsoft.com/office/spreadsheetml/2009/9/main" uri="{78C0D931-6437-407d-A8EE-F0AAD7539E65}">
      <x14:conditionalFormattings>
        <x14:conditionalFormatting xmlns:xm="http://schemas.microsoft.com/office/excel/2006/main">
          <x14:cfRule type="dataBar" id="{4CB09438-F5CF-472C-BF18-521A07ED049F}">
            <x14:dataBar minLength="0" maxLength="100" border="1" negativeBarBorderColorSameAsPositive="0">
              <x14:cfvo type="autoMin"/>
              <x14:cfvo type="autoMax"/>
              <x14:borderColor rgb="FF63C384"/>
              <x14:negativeFillColor rgb="FFFF0000"/>
              <x14:negativeBorderColor rgb="FFFF0000"/>
              <x14:axisColor rgb="FF000000"/>
            </x14:dataBar>
          </x14:cfRule>
          <xm:sqref>O131:O133 G134:G136 F130:G132</xm:sqref>
        </x14:conditionalFormatting>
        <x14:conditionalFormatting xmlns:xm="http://schemas.microsoft.com/office/excel/2006/main">
          <x14:cfRule type="dataBar" id="{90D99818-E459-4FE2-BBB6-EC4A90905783}">
            <x14:dataBar minLength="0" maxLength="100" border="1" negativeBarBorderColorSameAsPositive="0">
              <x14:cfvo type="autoMin"/>
              <x14:cfvo type="autoMax"/>
              <x14:borderColor rgb="FF63C384"/>
              <x14:negativeFillColor rgb="FFFF0000"/>
              <x14:negativeBorderColor rgb="FFFF0000"/>
              <x14:axisColor rgb="FF000000"/>
            </x14:dataBar>
          </x14:cfRule>
          <xm:sqref>F133:G133</xm:sqref>
        </x14:conditionalFormatting>
        <x14:conditionalFormatting xmlns:xm="http://schemas.microsoft.com/office/excel/2006/main">
          <x14:cfRule type="dataBar" id="{5B4CE440-D817-47CD-903E-B9CC79BAFCA1}">
            <x14:dataBar minLength="0" maxLength="100" border="1" negativeBarBorderColorSameAsPositive="0">
              <x14:cfvo type="autoMin"/>
              <x14:cfvo type="autoMax"/>
              <x14:borderColor rgb="FF63C384"/>
              <x14:negativeFillColor rgb="FFFF0000"/>
              <x14:negativeBorderColor rgb="FFFF0000"/>
              <x14:axisColor rgb="FF000000"/>
            </x14:dataBar>
          </x14:cfRule>
          <xm:sqref>AC131:AC133</xm:sqref>
        </x14:conditionalFormatting>
      </x14:conditionalFormatting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53"/>
  <sheetViews>
    <sheetView tabSelected="1" topLeftCell="A19" workbookViewId="0">
      <selection activeCell="H26" sqref="H26"/>
    </sheetView>
  </sheetViews>
  <sheetFormatPr defaultRowHeight="15"/>
  <cols>
    <col min="1" max="1" width="20.42578125" style="284" customWidth="1"/>
    <col min="2" max="2" width="14.7109375" style="284" customWidth="1"/>
    <col min="3" max="3" width="35.5703125" style="284" customWidth="1"/>
    <col min="4" max="4" width="14.7109375" style="284" customWidth="1"/>
    <col min="5" max="5" width="11.5703125" style="287" customWidth="1"/>
    <col min="6" max="6" width="13.140625" style="287" customWidth="1"/>
    <col min="7" max="13" width="9.140625" style="287" customWidth="1"/>
    <col min="14" max="14" width="9.140625" style="290"/>
    <col min="15" max="16" width="9.140625" style="287"/>
    <col min="17" max="254" width="9.140625" style="282"/>
    <col min="255" max="255" width="20.42578125" style="282" customWidth="1"/>
    <col min="256" max="256" width="14.7109375" style="282" customWidth="1"/>
    <col min="257" max="257" width="35.5703125" style="282" customWidth="1"/>
    <col min="258" max="258" width="29.140625" style="282" customWidth="1"/>
    <col min="259" max="259" width="14.7109375" style="282" customWidth="1"/>
    <col min="260" max="260" width="6.42578125" style="282" customWidth="1"/>
    <col min="261" max="261" width="11.5703125" style="282" customWidth="1"/>
    <col min="262" max="262" width="13.140625" style="282" customWidth="1"/>
    <col min="263" max="269" width="9.140625" style="282" customWidth="1"/>
    <col min="270" max="510" width="9.140625" style="282"/>
    <col min="511" max="511" width="20.42578125" style="282" customWidth="1"/>
    <col min="512" max="512" width="14.7109375" style="282" customWidth="1"/>
    <col min="513" max="513" width="35.5703125" style="282" customWidth="1"/>
    <col min="514" max="514" width="29.140625" style="282" customWidth="1"/>
    <col min="515" max="515" width="14.7109375" style="282" customWidth="1"/>
    <col min="516" max="516" width="6.42578125" style="282" customWidth="1"/>
    <col min="517" max="517" width="11.5703125" style="282" customWidth="1"/>
    <col min="518" max="518" width="13.140625" style="282" customWidth="1"/>
    <col min="519" max="525" width="9.140625" style="282" customWidth="1"/>
    <col min="526" max="766" width="9.140625" style="282"/>
    <col min="767" max="767" width="20.42578125" style="282" customWidth="1"/>
    <col min="768" max="768" width="14.7109375" style="282" customWidth="1"/>
    <col min="769" max="769" width="35.5703125" style="282" customWidth="1"/>
    <col min="770" max="770" width="29.140625" style="282" customWidth="1"/>
    <col min="771" max="771" width="14.7109375" style="282" customWidth="1"/>
    <col min="772" max="772" width="6.42578125" style="282" customWidth="1"/>
    <col min="773" max="773" width="11.5703125" style="282" customWidth="1"/>
    <col min="774" max="774" width="13.140625" style="282" customWidth="1"/>
    <col min="775" max="781" width="9.140625" style="282" customWidth="1"/>
    <col min="782" max="1022" width="9.140625" style="282"/>
    <col min="1023" max="1023" width="20.42578125" style="282" customWidth="1"/>
    <col min="1024" max="1024" width="14.7109375" style="282" customWidth="1"/>
    <col min="1025" max="1025" width="35.5703125" style="282" customWidth="1"/>
    <col min="1026" max="1026" width="29.140625" style="282" customWidth="1"/>
    <col min="1027" max="1027" width="14.7109375" style="282" customWidth="1"/>
    <col min="1028" max="1028" width="6.42578125" style="282" customWidth="1"/>
    <col min="1029" max="1029" width="11.5703125" style="282" customWidth="1"/>
    <col min="1030" max="1030" width="13.140625" style="282" customWidth="1"/>
    <col min="1031" max="1037" width="9.140625" style="282" customWidth="1"/>
    <col min="1038" max="1278" width="9.140625" style="282"/>
    <col min="1279" max="1279" width="20.42578125" style="282" customWidth="1"/>
    <col min="1280" max="1280" width="14.7109375" style="282" customWidth="1"/>
    <col min="1281" max="1281" width="35.5703125" style="282" customWidth="1"/>
    <col min="1282" max="1282" width="29.140625" style="282" customWidth="1"/>
    <col min="1283" max="1283" width="14.7109375" style="282" customWidth="1"/>
    <col min="1284" max="1284" width="6.42578125" style="282" customWidth="1"/>
    <col min="1285" max="1285" width="11.5703125" style="282" customWidth="1"/>
    <col min="1286" max="1286" width="13.140625" style="282" customWidth="1"/>
    <col min="1287" max="1293" width="9.140625" style="282" customWidth="1"/>
    <col min="1294" max="1534" width="9.140625" style="282"/>
    <col min="1535" max="1535" width="20.42578125" style="282" customWidth="1"/>
    <col min="1536" max="1536" width="14.7109375" style="282" customWidth="1"/>
    <col min="1537" max="1537" width="35.5703125" style="282" customWidth="1"/>
    <col min="1538" max="1538" width="29.140625" style="282" customWidth="1"/>
    <col min="1539" max="1539" width="14.7109375" style="282" customWidth="1"/>
    <col min="1540" max="1540" width="6.42578125" style="282" customWidth="1"/>
    <col min="1541" max="1541" width="11.5703125" style="282" customWidth="1"/>
    <col min="1542" max="1542" width="13.140625" style="282" customWidth="1"/>
    <col min="1543" max="1549" width="9.140625" style="282" customWidth="1"/>
    <col min="1550" max="1790" width="9.140625" style="282"/>
    <col min="1791" max="1791" width="20.42578125" style="282" customWidth="1"/>
    <col min="1792" max="1792" width="14.7109375" style="282" customWidth="1"/>
    <col min="1793" max="1793" width="35.5703125" style="282" customWidth="1"/>
    <col min="1794" max="1794" width="29.140625" style="282" customWidth="1"/>
    <col min="1795" max="1795" width="14.7109375" style="282" customWidth="1"/>
    <col min="1796" max="1796" width="6.42578125" style="282" customWidth="1"/>
    <col min="1797" max="1797" width="11.5703125" style="282" customWidth="1"/>
    <col min="1798" max="1798" width="13.140625" style="282" customWidth="1"/>
    <col min="1799" max="1805" width="9.140625" style="282" customWidth="1"/>
    <col min="1806" max="2046" width="9.140625" style="282"/>
    <col min="2047" max="2047" width="20.42578125" style="282" customWidth="1"/>
    <col min="2048" max="2048" width="14.7109375" style="282" customWidth="1"/>
    <col min="2049" max="2049" width="35.5703125" style="282" customWidth="1"/>
    <col min="2050" max="2050" width="29.140625" style="282" customWidth="1"/>
    <col min="2051" max="2051" width="14.7109375" style="282" customWidth="1"/>
    <col min="2052" max="2052" width="6.42578125" style="282" customWidth="1"/>
    <col min="2053" max="2053" width="11.5703125" style="282" customWidth="1"/>
    <col min="2054" max="2054" width="13.140625" style="282" customWidth="1"/>
    <col min="2055" max="2061" width="9.140625" style="282" customWidth="1"/>
    <col min="2062" max="2302" width="9.140625" style="282"/>
    <col min="2303" max="2303" width="20.42578125" style="282" customWidth="1"/>
    <col min="2304" max="2304" width="14.7109375" style="282" customWidth="1"/>
    <col min="2305" max="2305" width="35.5703125" style="282" customWidth="1"/>
    <col min="2306" max="2306" width="29.140625" style="282" customWidth="1"/>
    <col min="2307" max="2307" width="14.7109375" style="282" customWidth="1"/>
    <col min="2308" max="2308" width="6.42578125" style="282" customWidth="1"/>
    <col min="2309" max="2309" width="11.5703125" style="282" customWidth="1"/>
    <col min="2310" max="2310" width="13.140625" style="282" customWidth="1"/>
    <col min="2311" max="2317" width="9.140625" style="282" customWidth="1"/>
    <col min="2318" max="2558" width="9.140625" style="282"/>
    <col min="2559" max="2559" width="20.42578125" style="282" customWidth="1"/>
    <col min="2560" max="2560" width="14.7109375" style="282" customWidth="1"/>
    <col min="2561" max="2561" width="35.5703125" style="282" customWidth="1"/>
    <col min="2562" max="2562" width="29.140625" style="282" customWidth="1"/>
    <col min="2563" max="2563" width="14.7109375" style="282" customWidth="1"/>
    <col min="2564" max="2564" width="6.42578125" style="282" customWidth="1"/>
    <col min="2565" max="2565" width="11.5703125" style="282" customWidth="1"/>
    <col min="2566" max="2566" width="13.140625" style="282" customWidth="1"/>
    <col min="2567" max="2573" width="9.140625" style="282" customWidth="1"/>
    <col min="2574" max="2814" width="9.140625" style="282"/>
    <col min="2815" max="2815" width="20.42578125" style="282" customWidth="1"/>
    <col min="2816" max="2816" width="14.7109375" style="282" customWidth="1"/>
    <col min="2817" max="2817" width="35.5703125" style="282" customWidth="1"/>
    <col min="2818" max="2818" width="29.140625" style="282" customWidth="1"/>
    <col min="2819" max="2819" width="14.7109375" style="282" customWidth="1"/>
    <col min="2820" max="2820" width="6.42578125" style="282" customWidth="1"/>
    <col min="2821" max="2821" width="11.5703125" style="282" customWidth="1"/>
    <col min="2822" max="2822" width="13.140625" style="282" customWidth="1"/>
    <col min="2823" max="2829" width="9.140625" style="282" customWidth="1"/>
    <col min="2830" max="3070" width="9.140625" style="282"/>
    <col min="3071" max="3071" width="20.42578125" style="282" customWidth="1"/>
    <col min="3072" max="3072" width="14.7109375" style="282" customWidth="1"/>
    <col min="3073" max="3073" width="35.5703125" style="282" customWidth="1"/>
    <col min="3074" max="3074" width="29.140625" style="282" customWidth="1"/>
    <col min="3075" max="3075" width="14.7109375" style="282" customWidth="1"/>
    <col min="3076" max="3076" width="6.42578125" style="282" customWidth="1"/>
    <col min="3077" max="3077" width="11.5703125" style="282" customWidth="1"/>
    <col min="3078" max="3078" width="13.140625" style="282" customWidth="1"/>
    <col min="3079" max="3085" width="9.140625" style="282" customWidth="1"/>
    <col min="3086" max="3326" width="9.140625" style="282"/>
    <col min="3327" max="3327" width="20.42578125" style="282" customWidth="1"/>
    <col min="3328" max="3328" width="14.7109375" style="282" customWidth="1"/>
    <col min="3329" max="3329" width="35.5703125" style="282" customWidth="1"/>
    <col min="3330" max="3330" width="29.140625" style="282" customWidth="1"/>
    <col min="3331" max="3331" width="14.7109375" style="282" customWidth="1"/>
    <col min="3332" max="3332" width="6.42578125" style="282" customWidth="1"/>
    <col min="3333" max="3333" width="11.5703125" style="282" customWidth="1"/>
    <col min="3334" max="3334" width="13.140625" style="282" customWidth="1"/>
    <col min="3335" max="3341" width="9.140625" style="282" customWidth="1"/>
    <col min="3342" max="3582" width="9.140625" style="282"/>
    <col min="3583" max="3583" width="20.42578125" style="282" customWidth="1"/>
    <col min="3584" max="3584" width="14.7109375" style="282" customWidth="1"/>
    <col min="3585" max="3585" width="35.5703125" style="282" customWidth="1"/>
    <col min="3586" max="3586" width="29.140625" style="282" customWidth="1"/>
    <col min="3587" max="3587" width="14.7109375" style="282" customWidth="1"/>
    <col min="3588" max="3588" width="6.42578125" style="282" customWidth="1"/>
    <col min="3589" max="3589" width="11.5703125" style="282" customWidth="1"/>
    <col min="3590" max="3590" width="13.140625" style="282" customWidth="1"/>
    <col min="3591" max="3597" width="9.140625" style="282" customWidth="1"/>
    <col min="3598" max="3838" width="9.140625" style="282"/>
    <col min="3839" max="3839" width="20.42578125" style="282" customWidth="1"/>
    <col min="3840" max="3840" width="14.7109375" style="282" customWidth="1"/>
    <col min="3841" max="3841" width="35.5703125" style="282" customWidth="1"/>
    <col min="3842" max="3842" width="29.140625" style="282" customWidth="1"/>
    <col min="3843" max="3843" width="14.7109375" style="282" customWidth="1"/>
    <col min="3844" max="3844" width="6.42578125" style="282" customWidth="1"/>
    <col min="3845" max="3845" width="11.5703125" style="282" customWidth="1"/>
    <col min="3846" max="3846" width="13.140625" style="282" customWidth="1"/>
    <col min="3847" max="3853" width="9.140625" style="282" customWidth="1"/>
    <col min="3854" max="4094" width="9.140625" style="282"/>
    <col min="4095" max="4095" width="20.42578125" style="282" customWidth="1"/>
    <col min="4096" max="4096" width="14.7109375" style="282" customWidth="1"/>
    <col min="4097" max="4097" width="35.5703125" style="282" customWidth="1"/>
    <col min="4098" max="4098" width="29.140625" style="282" customWidth="1"/>
    <col min="4099" max="4099" width="14.7109375" style="282" customWidth="1"/>
    <col min="4100" max="4100" width="6.42578125" style="282" customWidth="1"/>
    <col min="4101" max="4101" width="11.5703125" style="282" customWidth="1"/>
    <col min="4102" max="4102" width="13.140625" style="282" customWidth="1"/>
    <col min="4103" max="4109" width="9.140625" style="282" customWidth="1"/>
    <col min="4110" max="4350" width="9.140625" style="282"/>
    <col min="4351" max="4351" width="20.42578125" style="282" customWidth="1"/>
    <col min="4352" max="4352" width="14.7109375" style="282" customWidth="1"/>
    <col min="4353" max="4353" width="35.5703125" style="282" customWidth="1"/>
    <col min="4354" max="4354" width="29.140625" style="282" customWidth="1"/>
    <col min="4355" max="4355" width="14.7109375" style="282" customWidth="1"/>
    <col min="4356" max="4356" width="6.42578125" style="282" customWidth="1"/>
    <col min="4357" max="4357" width="11.5703125" style="282" customWidth="1"/>
    <col min="4358" max="4358" width="13.140625" style="282" customWidth="1"/>
    <col min="4359" max="4365" width="9.140625" style="282" customWidth="1"/>
    <col min="4366" max="4606" width="9.140625" style="282"/>
    <col min="4607" max="4607" width="20.42578125" style="282" customWidth="1"/>
    <col min="4608" max="4608" width="14.7109375" style="282" customWidth="1"/>
    <col min="4609" max="4609" width="35.5703125" style="282" customWidth="1"/>
    <col min="4610" max="4610" width="29.140625" style="282" customWidth="1"/>
    <col min="4611" max="4611" width="14.7109375" style="282" customWidth="1"/>
    <col min="4612" max="4612" width="6.42578125" style="282" customWidth="1"/>
    <col min="4613" max="4613" width="11.5703125" style="282" customWidth="1"/>
    <col min="4614" max="4614" width="13.140625" style="282" customWidth="1"/>
    <col min="4615" max="4621" width="9.140625" style="282" customWidth="1"/>
    <col min="4622" max="4862" width="9.140625" style="282"/>
    <col min="4863" max="4863" width="20.42578125" style="282" customWidth="1"/>
    <col min="4864" max="4864" width="14.7109375" style="282" customWidth="1"/>
    <col min="4865" max="4865" width="35.5703125" style="282" customWidth="1"/>
    <col min="4866" max="4866" width="29.140625" style="282" customWidth="1"/>
    <col min="4867" max="4867" width="14.7109375" style="282" customWidth="1"/>
    <col min="4868" max="4868" width="6.42578125" style="282" customWidth="1"/>
    <col min="4869" max="4869" width="11.5703125" style="282" customWidth="1"/>
    <col min="4870" max="4870" width="13.140625" style="282" customWidth="1"/>
    <col min="4871" max="4877" width="9.140625" style="282" customWidth="1"/>
    <col min="4878" max="5118" width="9.140625" style="282"/>
    <col min="5119" max="5119" width="20.42578125" style="282" customWidth="1"/>
    <col min="5120" max="5120" width="14.7109375" style="282" customWidth="1"/>
    <col min="5121" max="5121" width="35.5703125" style="282" customWidth="1"/>
    <col min="5122" max="5122" width="29.140625" style="282" customWidth="1"/>
    <col min="5123" max="5123" width="14.7109375" style="282" customWidth="1"/>
    <col min="5124" max="5124" width="6.42578125" style="282" customWidth="1"/>
    <col min="5125" max="5125" width="11.5703125" style="282" customWidth="1"/>
    <col min="5126" max="5126" width="13.140625" style="282" customWidth="1"/>
    <col min="5127" max="5133" width="9.140625" style="282" customWidth="1"/>
    <col min="5134" max="5374" width="9.140625" style="282"/>
    <col min="5375" max="5375" width="20.42578125" style="282" customWidth="1"/>
    <col min="5376" max="5376" width="14.7109375" style="282" customWidth="1"/>
    <col min="5377" max="5377" width="35.5703125" style="282" customWidth="1"/>
    <col min="5378" max="5378" width="29.140625" style="282" customWidth="1"/>
    <col min="5379" max="5379" width="14.7109375" style="282" customWidth="1"/>
    <col min="5380" max="5380" width="6.42578125" style="282" customWidth="1"/>
    <col min="5381" max="5381" width="11.5703125" style="282" customWidth="1"/>
    <col min="5382" max="5382" width="13.140625" style="282" customWidth="1"/>
    <col min="5383" max="5389" width="9.140625" style="282" customWidth="1"/>
    <col min="5390" max="5630" width="9.140625" style="282"/>
    <col min="5631" max="5631" width="20.42578125" style="282" customWidth="1"/>
    <col min="5632" max="5632" width="14.7109375" style="282" customWidth="1"/>
    <col min="5633" max="5633" width="35.5703125" style="282" customWidth="1"/>
    <col min="5634" max="5634" width="29.140625" style="282" customWidth="1"/>
    <col min="5635" max="5635" width="14.7109375" style="282" customWidth="1"/>
    <col min="5636" max="5636" width="6.42578125" style="282" customWidth="1"/>
    <col min="5637" max="5637" width="11.5703125" style="282" customWidth="1"/>
    <col min="5638" max="5638" width="13.140625" style="282" customWidth="1"/>
    <col min="5639" max="5645" width="9.140625" style="282" customWidth="1"/>
    <col min="5646" max="5886" width="9.140625" style="282"/>
    <col min="5887" max="5887" width="20.42578125" style="282" customWidth="1"/>
    <col min="5888" max="5888" width="14.7109375" style="282" customWidth="1"/>
    <col min="5889" max="5889" width="35.5703125" style="282" customWidth="1"/>
    <col min="5890" max="5890" width="29.140625" style="282" customWidth="1"/>
    <col min="5891" max="5891" width="14.7109375" style="282" customWidth="1"/>
    <col min="5892" max="5892" width="6.42578125" style="282" customWidth="1"/>
    <col min="5893" max="5893" width="11.5703125" style="282" customWidth="1"/>
    <col min="5894" max="5894" width="13.140625" style="282" customWidth="1"/>
    <col min="5895" max="5901" width="9.140625" style="282" customWidth="1"/>
    <col min="5902" max="6142" width="9.140625" style="282"/>
    <col min="6143" max="6143" width="20.42578125" style="282" customWidth="1"/>
    <col min="6144" max="6144" width="14.7109375" style="282" customWidth="1"/>
    <col min="6145" max="6145" width="35.5703125" style="282" customWidth="1"/>
    <col min="6146" max="6146" width="29.140625" style="282" customWidth="1"/>
    <col min="6147" max="6147" width="14.7109375" style="282" customWidth="1"/>
    <col min="6148" max="6148" width="6.42578125" style="282" customWidth="1"/>
    <col min="6149" max="6149" width="11.5703125" style="282" customWidth="1"/>
    <col min="6150" max="6150" width="13.140625" style="282" customWidth="1"/>
    <col min="6151" max="6157" width="9.140625" style="282" customWidth="1"/>
    <col min="6158" max="6398" width="9.140625" style="282"/>
    <col min="6399" max="6399" width="20.42578125" style="282" customWidth="1"/>
    <col min="6400" max="6400" width="14.7109375" style="282" customWidth="1"/>
    <col min="6401" max="6401" width="35.5703125" style="282" customWidth="1"/>
    <col min="6402" max="6402" width="29.140625" style="282" customWidth="1"/>
    <col min="6403" max="6403" width="14.7109375" style="282" customWidth="1"/>
    <col min="6404" max="6404" width="6.42578125" style="282" customWidth="1"/>
    <col min="6405" max="6405" width="11.5703125" style="282" customWidth="1"/>
    <col min="6406" max="6406" width="13.140625" style="282" customWidth="1"/>
    <col min="6407" max="6413" width="9.140625" style="282" customWidth="1"/>
    <col min="6414" max="6654" width="9.140625" style="282"/>
    <col min="6655" max="6655" width="20.42578125" style="282" customWidth="1"/>
    <col min="6656" max="6656" width="14.7109375" style="282" customWidth="1"/>
    <col min="6657" max="6657" width="35.5703125" style="282" customWidth="1"/>
    <col min="6658" max="6658" width="29.140625" style="282" customWidth="1"/>
    <col min="6659" max="6659" width="14.7109375" style="282" customWidth="1"/>
    <col min="6660" max="6660" width="6.42578125" style="282" customWidth="1"/>
    <col min="6661" max="6661" width="11.5703125" style="282" customWidth="1"/>
    <col min="6662" max="6662" width="13.140625" style="282" customWidth="1"/>
    <col min="6663" max="6669" width="9.140625" style="282" customWidth="1"/>
    <col min="6670" max="6910" width="9.140625" style="282"/>
    <col min="6911" max="6911" width="20.42578125" style="282" customWidth="1"/>
    <col min="6912" max="6912" width="14.7109375" style="282" customWidth="1"/>
    <col min="6913" max="6913" width="35.5703125" style="282" customWidth="1"/>
    <col min="6914" max="6914" width="29.140625" style="282" customWidth="1"/>
    <col min="6915" max="6915" width="14.7109375" style="282" customWidth="1"/>
    <col min="6916" max="6916" width="6.42578125" style="282" customWidth="1"/>
    <col min="6917" max="6917" width="11.5703125" style="282" customWidth="1"/>
    <col min="6918" max="6918" width="13.140625" style="282" customWidth="1"/>
    <col min="6919" max="6925" width="9.140625" style="282" customWidth="1"/>
    <col min="6926" max="7166" width="9.140625" style="282"/>
    <col min="7167" max="7167" width="20.42578125" style="282" customWidth="1"/>
    <col min="7168" max="7168" width="14.7109375" style="282" customWidth="1"/>
    <col min="7169" max="7169" width="35.5703125" style="282" customWidth="1"/>
    <col min="7170" max="7170" width="29.140625" style="282" customWidth="1"/>
    <col min="7171" max="7171" width="14.7109375" style="282" customWidth="1"/>
    <col min="7172" max="7172" width="6.42578125" style="282" customWidth="1"/>
    <col min="7173" max="7173" width="11.5703125" style="282" customWidth="1"/>
    <col min="7174" max="7174" width="13.140625" style="282" customWidth="1"/>
    <col min="7175" max="7181" width="9.140625" style="282" customWidth="1"/>
    <col min="7182" max="7422" width="9.140625" style="282"/>
    <col min="7423" max="7423" width="20.42578125" style="282" customWidth="1"/>
    <col min="7424" max="7424" width="14.7109375" style="282" customWidth="1"/>
    <col min="7425" max="7425" width="35.5703125" style="282" customWidth="1"/>
    <col min="7426" max="7426" width="29.140625" style="282" customWidth="1"/>
    <col min="7427" max="7427" width="14.7109375" style="282" customWidth="1"/>
    <col min="7428" max="7428" width="6.42578125" style="282" customWidth="1"/>
    <col min="7429" max="7429" width="11.5703125" style="282" customWidth="1"/>
    <col min="7430" max="7430" width="13.140625" style="282" customWidth="1"/>
    <col min="7431" max="7437" width="9.140625" style="282" customWidth="1"/>
    <col min="7438" max="7678" width="9.140625" style="282"/>
    <col min="7679" max="7679" width="20.42578125" style="282" customWidth="1"/>
    <col min="7680" max="7680" width="14.7109375" style="282" customWidth="1"/>
    <col min="7681" max="7681" width="35.5703125" style="282" customWidth="1"/>
    <col min="7682" max="7682" width="29.140625" style="282" customWidth="1"/>
    <col min="7683" max="7683" width="14.7109375" style="282" customWidth="1"/>
    <col min="7684" max="7684" width="6.42578125" style="282" customWidth="1"/>
    <col min="7685" max="7685" width="11.5703125" style="282" customWidth="1"/>
    <col min="7686" max="7686" width="13.140625" style="282" customWidth="1"/>
    <col min="7687" max="7693" width="9.140625" style="282" customWidth="1"/>
    <col min="7694" max="7934" width="9.140625" style="282"/>
    <col min="7935" max="7935" width="20.42578125" style="282" customWidth="1"/>
    <col min="7936" max="7936" width="14.7109375" style="282" customWidth="1"/>
    <col min="7937" max="7937" width="35.5703125" style="282" customWidth="1"/>
    <col min="7938" max="7938" width="29.140625" style="282" customWidth="1"/>
    <col min="7939" max="7939" width="14.7109375" style="282" customWidth="1"/>
    <col min="7940" max="7940" width="6.42578125" style="282" customWidth="1"/>
    <col min="7941" max="7941" width="11.5703125" style="282" customWidth="1"/>
    <col min="7942" max="7942" width="13.140625" style="282" customWidth="1"/>
    <col min="7943" max="7949" width="9.140625" style="282" customWidth="1"/>
    <col min="7950" max="8190" width="9.140625" style="282"/>
    <col min="8191" max="8191" width="20.42578125" style="282" customWidth="1"/>
    <col min="8192" max="8192" width="14.7109375" style="282" customWidth="1"/>
    <col min="8193" max="8193" width="35.5703125" style="282" customWidth="1"/>
    <col min="8194" max="8194" width="29.140625" style="282" customWidth="1"/>
    <col min="8195" max="8195" width="14.7109375" style="282" customWidth="1"/>
    <col min="8196" max="8196" width="6.42578125" style="282" customWidth="1"/>
    <col min="8197" max="8197" width="11.5703125" style="282" customWidth="1"/>
    <col min="8198" max="8198" width="13.140625" style="282" customWidth="1"/>
    <col min="8199" max="8205" width="9.140625" style="282" customWidth="1"/>
    <col min="8206" max="8446" width="9.140625" style="282"/>
    <col min="8447" max="8447" width="20.42578125" style="282" customWidth="1"/>
    <col min="8448" max="8448" width="14.7109375" style="282" customWidth="1"/>
    <col min="8449" max="8449" width="35.5703125" style="282" customWidth="1"/>
    <col min="8450" max="8450" width="29.140625" style="282" customWidth="1"/>
    <col min="8451" max="8451" width="14.7109375" style="282" customWidth="1"/>
    <col min="8452" max="8452" width="6.42578125" style="282" customWidth="1"/>
    <col min="8453" max="8453" width="11.5703125" style="282" customWidth="1"/>
    <col min="8454" max="8454" width="13.140625" style="282" customWidth="1"/>
    <col min="8455" max="8461" width="9.140625" style="282" customWidth="1"/>
    <col min="8462" max="8702" width="9.140625" style="282"/>
    <col min="8703" max="8703" width="20.42578125" style="282" customWidth="1"/>
    <col min="8704" max="8704" width="14.7109375" style="282" customWidth="1"/>
    <col min="8705" max="8705" width="35.5703125" style="282" customWidth="1"/>
    <col min="8706" max="8706" width="29.140625" style="282" customWidth="1"/>
    <col min="8707" max="8707" width="14.7109375" style="282" customWidth="1"/>
    <col min="8708" max="8708" width="6.42578125" style="282" customWidth="1"/>
    <col min="8709" max="8709" width="11.5703125" style="282" customWidth="1"/>
    <col min="8710" max="8710" width="13.140625" style="282" customWidth="1"/>
    <col min="8711" max="8717" width="9.140625" style="282" customWidth="1"/>
    <col min="8718" max="8958" width="9.140625" style="282"/>
    <col min="8959" max="8959" width="20.42578125" style="282" customWidth="1"/>
    <col min="8960" max="8960" width="14.7109375" style="282" customWidth="1"/>
    <col min="8961" max="8961" width="35.5703125" style="282" customWidth="1"/>
    <col min="8962" max="8962" width="29.140625" style="282" customWidth="1"/>
    <col min="8963" max="8963" width="14.7109375" style="282" customWidth="1"/>
    <col min="8964" max="8964" width="6.42578125" style="282" customWidth="1"/>
    <col min="8965" max="8965" width="11.5703125" style="282" customWidth="1"/>
    <col min="8966" max="8966" width="13.140625" style="282" customWidth="1"/>
    <col min="8967" max="8973" width="9.140625" style="282" customWidth="1"/>
    <col min="8974" max="9214" width="9.140625" style="282"/>
    <col min="9215" max="9215" width="20.42578125" style="282" customWidth="1"/>
    <col min="9216" max="9216" width="14.7109375" style="282" customWidth="1"/>
    <col min="9217" max="9217" width="35.5703125" style="282" customWidth="1"/>
    <col min="9218" max="9218" width="29.140625" style="282" customWidth="1"/>
    <col min="9219" max="9219" width="14.7109375" style="282" customWidth="1"/>
    <col min="9220" max="9220" width="6.42578125" style="282" customWidth="1"/>
    <col min="9221" max="9221" width="11.5703125" style="282" customWidth="1"/>
    <col min="9222" max="9222" width="13.140625" style="282" customWidth="1"/>
    <col min="9223" max="9229" width="9.140625" style="282" customWidth="1"/>
    <col min="9230" max="9470" width="9.140625" style="282"/>
    <col min="9471" max="9471" width="20.42578125" style="282" customWidth="1"/>
    <col min="9472" max="9472" width="14.7109375" style="282" customWidth="1"/>
    <col min="9473" max="9473" width="35.5703125" style="282" customWidth="1"/>
    <col min="9474" max="9474" width="29.140625" style="282" customWidth="1"/>
    <col min="9475" max="9475" width="14.7109375" style="282" customWidth="1"/>
    <col min="9476" max="9476" width="6.42578125" style="282" customWidth="1"/>
    <col min="9477" max="9477" width="11.5703125" style="282" customWidth="1"/>
    <col min="9478" max="9478" width="13.140625" style="282" customWidth="1"/>
    <col min="9479" max="9485" width="9.140625" style="282" customWidth="1"/>
    <col min="9486" max="9726" width="9.140625" style="282"/>
    <col min="9727" max="9727" width="20.42578125" style="282" customWidth="1"/>
    <col min="9728" max="9728" width="14.7109375" style="282" customWidth="1"/>
    <col min="9729" max="9729" width="35.5703125" style="282" customWidth="1"/>
    <col min="9730" max="9730" width="29.140625" style="282" customWidth="1"/>
    <col min="9731" max="9731" width="14.7109375" style="282" customWidth="1"/>
    <col min="9732" max="9732" width="6.42578125" style="282" customWidth="1"/>
    <col min="9733" max="9733" width="11.5703125" style="282" customWidth="1"/>
    <col min="9734" max="9734" width="13.140625" style="282" customWidth="1"/>
    <col min="9735" max="9741" width="9.140625" style="282" customWidth="1"/>
    <col min="9742" max="9982" width="9.140625" style="282"/>
    <col min="9983" max="9983" width="20.42578125" style="282" customWidth="1"/>
    <col min="9984" max="9984" width="14.7109375" style="282" customWidth="1"/>
    <col min="9985" max="9985" width="35.5703125" style="282" customWidth="1"/>
    <col min="9986" max="9986" width="29.140625" style="282" customWidth="1"/>
    <col min="9987" max="9987" width="14.7109375" style="282" customWidth="1"/>
    <col min="9988" max="9988" width="6.42578125" style="282" customWidth="1"/>
    <col min="9989" max="9989" width="11.5703125" style="282" customWidth="1"/>
    <col min="9990" max="9990" width="13.140625" style="282" customWidth="1"/>
    <col min="9991" max="9997" width="9.140625" style="282" customWidth="1"/>
    <col min="9998" max="10238" width="9.140625" style="282"/>
    <col min="10239" max="10239" width="20.42578125" style="282" customWidth="1"/>
    <col min="10240" max="10240" width="14.7109375" style="282" customWidth="1"/>
    <col min="10241" max="10241" width="35.5703125" style="282" customWidth="1"/>
    <col min="10242" max="10242" width="29.140625" style="282" customWidth="1"/>
    <col min="10243" max="10243" width="14.7109375" style="282" customWidth="1"/>
    <col min="10244" max="10244" width="6.42578125" style="282" customWidth="1"/>
    <col min="10245" max="10245" width="11.5703125" style="282" customWidth="1"/>
    <col min="10246" max="10246" width="13.140625" style="282" customWidth="1"/>
    <col min="10247" max="10253" width="9.140625" style="282" customWidth="1"/>
    <col min="10254" max="10494" width="9.140625" style="282"/>
    <col min="10495" max="10495" width="20.42578125" style="282" customWidth="1"/>
    <col min="10496" max="10496" width="14.7109375" style="282" customWidth="1"/>
    <col min="10497" max="10497" width="35.5703125" style="282" customWidth="1"/>
    <col min="10498" max="10498" width="29.140625" style="282" customWidth="1"/>
    <col min="10499" max="10499" width="14.7109375" style="282" customWidth="1"/>
    <col min="10500" max="10500" width="6.42578125" style="282" customWidth="1"/>
    <col min="10501" max="10501" width="11.5703125" style="282" customWidth="1"/>
    <col min="10502" max="10502" width="13.140625" style="282" customWidth="1"/>
    <col min="10503" max="10509" width="9.140625" style="282" customWidth="1"/>
    <col min="10510" max="10750" width="9.140625" style="282"/>
    <col min="10751" max="10751" width="20.42578125" style="282" customWidth="1"/>
    <col min="10752" max="10752" width="14.7109375" style="282" customWidth="1"/>
    <col min="10753" max="10753" width="35.5703125" style="282" customWidth="1"/>
    <col min="10754" max="10754" width="29.140625" style="282" customWidth="1"/>
    <col min="10755" max="10755" width="14.7109375" style="282" customWidth="1"/>
    <col min="10756" max="10756" width="6.42578125" style="282" customWidth="1"/>
    <col min="10757" max="10757" width="11.5703125" style="282" customWidth="1"/>
    <col min="10758" max="10758" width="13.140625" style="282" customWidth="1"/>
    <col min="10759" max="10765" width="9.140625" style="282" customWidth="1"/>
    <col min="10766" max="11006" width="9.140625" style="282"/>
    <col min="11007" max="11007" width="20.42578125" style="282" customWidth="1"/>
    <col min="11008" max="11008" width="14.7109375" style="282" customWidth="1"/>
    <col min="11009" max="11009" width="35.5703125" style="282" customWidth="1"/>
    <col min="11010" max="11010" width="29.140625" style="282" customWidth="1"/>
    <col min="11011" max="11011" width="14.7109375" style="282" customWidth="1"/>
    <col min="11012" max="11012" width="6.42578125" style="282" customWidth="1"/>
    <col min="11013" max="11013" width="11.5703125" style="282" customWidth="1"/>
    <col min="11014" max="11014" width="13.140625" style="282" customWidth="1"/>
    <col min="11015" max="11021" width="9.140625" style="282" customWidth="1"/>
    <col min="11022" max="11262" width="9.140625" style="282"/>
    <col min="11263" max="11263" width="20.42578125" style="282" customWidth="1"/>
    <col min="11264" max="11264" width="14.7109375" style="282" customWidth="1"/>
    <col min="11265" max="11265" width="35.5703125" style="282" customWidth="1"/>
    <col min="11266" max="11266" width="29.140625" style="282" customWidth="1"/>
    <col min="11267" max="11267" width="14.7109375" style="282" customWidth="1"/>
    <col min="11268" max="11268" width="6.42578125" style="282" customWidth="1"/>
    <col min="11269" max="11269" width="11.5703125" style="282" customWidth="1"/>
    <col min="11270" max="11270" width="13.140625" style="282" customWidth="1"/>
    <col min="11271" max="11277" width="9.140625" style="282" customWidth="1"/>
    <col min="11278" max="11518" width="9.140625" style="282"/>
    <col min="11519" max="11519" width="20.42578125" style="282" customWidth="1"/>
    <col min="11520" max="11520" width="14.7109375" style="282" customWidth="1"/>
    <col min="11521" max="11521" width="35.5703125" style="282" customWidth="1"/>
    <col min="11522" max="11522" width="29.140625" style="282" customWidth="1"/>
    <col min="11523" max="11523" width="14.7109375" style="282" customWidth="1"/>
    <col min="11524" max="11524" width="6.42578125" style="282" customWidth="1"/>
    <col min="11525" max="11525" width="11.5703125" style="282" customWidth="1"/>
    <col min="11526" max="11526" width="13.140625" style="282" customWidth="1"/>
    <col min="11527" max="11533" width="9.140625" style="282" customWidth="1"/>
    <col min="11534" max="11774" width="9.140625" style="282"/>
    <col min="11775" max="11775" width="20.42578125" style="282" customWidth="1"/>
    <col min="11776" max="11776" width="14.7109375" style="282" customWidth="1"/>
    <col min="11777" max="11777" width="35.5703125" style="282" customWidth="1"/>
    <col min="11778" max="11778" width="29.140625" style="282" customWidth="1"/>
    <col min="11779" max="11779" width="14.7109375" style="282" customWidth="1"/>
    <col min="11780" max="11780" width="6.42578125" style="282" customWidth="1"/>
    <col min="11781" max="11781" width="11.5703125" style="282" customWidth="1"/>
    <col min="11782" max="11782" width="13.140625" style="282" customWidth="1"/>
    <col min="11783" max="11789" width="9.140625" style="282" customWidth="1"/>
    <col min="11790" max="12030" width="9.140625" style="282"/>
    <col min="12031" max="12031" width="20.42578125" style="282" customWidth="1"/>
    <col min="12032" max="12032" width="14.7109375" style="282" customWidth="1"/>
    <col min="12033" max="12033" width="35.5703125" style="282" customWidth="1"/>
    <col min="12034" max="12034" width="29.140625" style="282" customWidth="1"/>
    <col min="12035" max="12035" width="14.7109375" style="282" customWidth="1"/>
    <col min="12036" max="12036" width="6.42578125" style="282" customWidth="1"/>
    <col min="12037" max="12037" width="11.5703125" style="282" customWidth="1"/>
    <col min="12038" max="12038" width="13.140625" style="282" customWidth="1"/>
    <col min="12039" max="12045" width="9.140625" style="282" customWidth="1"/>
    <col min="12046" max="12286" width="9.140625" style="282"/>
    <col min="12287" max="12287" width="20.42578125" style="282" customWidth="1"/>
    <col min="12288" max="12288" width="14.7109375" style="282" customWidth="1"/>
    <col min="12289" max="12289" width="35.5703125" style="282" customWidth="1"/>
    <col min="12290" max="12290" width="29.140625" style="282" customWidth="1"/>
    <col min="12291" max="12291" width="14.7109375" style="282" customWidth="1"/>
    <col min="12292" max="12292" width="6.42578125" style="282" customWidth="1"/>
    <col min="12293" max="12293" width="11.5703125" style="282" customWidth="1"/>
    <col min="12294" max="12294" width="13.140625" style="282" customWidth="1"/>
    <col min="12295" max="12301" width="9.140625" style="282" customWidth="1"/>
    <col min="12302" max="12542" width="9.140625" style="282"/>
    <col min="12543" max="12543" width="20.42578125" style="282" customWidth="1"/>
    <col min="12544" max="12544" width="14.7109375" style="282" customWidth="1"/>
    <col min="12545" max="12545" width="35.5703125" style="282" customWidth="1"/>
    <col min="12546" max="12546" width="29.140625" style="282" customWidth="1"/>
    <col min="12547" max="12547" width="14.7109375" style="282" customWidth="1"/>
    <col min="12548" max="12548" width="6.42578125" style="282" customWidth="1"/>
    <col min="12549" max="12549" width="11.5703125" style="282" customWidth="1"/>
    <col min="12550" max="12550" width="13.140625" style="282" customWidth="1"/>
    <col min="12551" max="12557" width="9.140625" style="282" customWidth="1"/>
    <col min="12558" max="12798" width="9.140625" style="282"/>
    <col min="12799" max="12799" width="20.42578125" style="282" customWidth="1"/>
    <col min="12800" max="12800" width="14.7109375" style="282" customWidth="1"/>
    <col min="12801" max="12801" width="35.5703125" style="282" customWidth="1"/>
    <col min="12802" max="12802" width="29.140625" style="282" customWidth="1"/>
    <col min="12803" max="12803" width="14.7109375" style="282" customWidth="1"/>
    <col min="12804" max="12804" width="6.42578125" style="282" customWidth="1"/>
    <col min="12805" max="12805" width="11.5703125" style="282" customWidth="1"/>
    <col min="12806" max="12806" width="13.140625" style="282" customWidth="1"/>
    <col min="12807" max="12813" width="9.140625" style="282" customWidth="1"/>
    <col min="12814" max="13054" width="9.140625" style="282"/>
    <col min="13055" max="13055" width="20.42578125" style="282" customWidth="1"/>
    <col min="13056" max="13056" width="14.7109375" style="282" customWidth="1"/>
    <col min="13057" max="13057" width="35.5703125" style="282" customWidth="1"/>
    <col min="13058" max="13058" width="29.140625" style="282" customWidth="1"/>
    <col min="13059" max="13059" width="14.7109375" style="282" customWidth="1"/>
    <col min="13060" max="13060" width="6.42578125" style="282" customWidth="1"/>
    <col min="13061" max="13061" width="11.5703125" style="282" customWidth="1"/>
    <col min="13062" max="13062" width="13.140625" style="282" customWidth="1"/>
    <col min="13063" max="13069" width="9.140625" style="282" customWidth="1"/>
    <col min="13070" max="13310" width="9.140625" style="282"/>
    <col min="13311" max="13311" width="20.42578125" style="282" customWidth="1"/>
    <col min="13312" max="13312" width="14.7109375" style="282" customWidth="1"/>
    <col min="13313" max="13313" width="35.5703125" style="282" customWidth="1"/>
    <col min="13314" max="13314" width="29.140625" style="282" customWidth="1"/>
    <col min="13315" max="13315" width="14.7109375" style="282" customWidth="1"/>
    <col min="13316" max="13316" width="6.42578125" style="282" customWidth="1"/>
    <col min="13317" max="13317" width="11.5703125" style="282" customWidth="1"/>
    <col min="13318" max="13318" width="13.140625" style="282" customWidth="1"/>
    <col min="13319" max="13325" width="9.140625" style="282" customWidth="1"/>
    <col min="13326" max="13566" width="9.140625" style="282"/>
    <col min="13567" max="13567" width="20.42578125" style="282" customWidth="1"/>
    <col min="13568" max="13568" width="14.7109375" style="282" customWidth="1"/>
    <col min="13569" max="13569" width="35.5703125" style="282" customWidth="1"/>
    <col min="13570" max="13570" width="29.140625" style="282" customWidth="1"/>
    <col min="13571" max="13571" width="14.7109375" style="282" customWidth="1"/>
    <col min="13572" max="13572" width="6.42578125" style="282" customWidth="1"/>
    <col min="13573" max="13573" width="11.5703125" style="282" customWidth="1"/>
    <col min="13574" max="13574" width="13.140625" style="282" customWidth="1"/>
    <col min="13575" max="13581" width="9.140625" style="282" customWidth="1"/>
    <col min="13582" max="13822" width="9.140625" style="282"/>
    <col min="13823" max="13823" width="20.42578125" style="282" customWidth="1"/>
    <col min="13824" max="13824" width="14.7109375" style="282" customWidth="1"/>
    <col min="13825" max="13825" width="35.5703125" style="282" customWidth="1"/>
    <col min="13826" max="13826" width="29.140625" style="282" customWidth="1"/>
    <col min="13827" max="13827" width="14.7109375" style="282" customWidth="1"/>
    <col min="13828" max="13828" width="6.42578125" style="282" customWidth="1"/>
    <col min="13829" max="13829" width="11.5703125" style="282" customWidth="1"/>
    <col min="13830" max="13830" width="13.140625" style="282" customWidth="1"/>
    <col min="13831" max="13837" width="9.140625" style="282" customWidth="1"/>
    <col min="13838" max="14078" width="9.140625" style="282"/>
    <col min="14079" max="14079" width="20.42578125" style="282" customWidth="1"/>
    <col min="14080" max="14080" width="14.7109375" style="282" customWidth="1"/>
    <col min="14081" max="14081" width="35.5703125" style="282" customWidth="1"/>
    <col min="14082" max="14082" width="29.140625" style="282" customWidth="1"/>
    <col min="14083" max="14083" width="14.7109375" style="282" customWidth="1"/>
    <col min="14084" max="14084" width="6.42578125" style="282" customWidth="1"/>
    <col min="14085" max="14085" width="11.5703125" style="282" customWidth="1"/>
    <col min="14086" max="14086" width="13.140625" style="282" customWidth="1"/>
    <col min="14087" max="14093" width="9.140625" style="282" customWidth="1"/>
    <col min="14094" max="14334" width="9.140625" style="282"/>
    <col min="14335" max="14335" width="20.42578125" style="282" customWidth="1"/>
    <col min="14336" max="14336" width="14.7109375" style="282" customWidth="1"/>
    <col min="14337" max="14337" width="35.5703125" style="282" customWidth="1"/>
    <col min="14338" max="14338" width="29.140625" style="282" customWidth="1"/>
    <col min="14339" max="14339" width="14.7109375" style="282" customWidth="1"/>
    <col min="14340" max="14340" width="6.42578125" style="282" customWidth="1"/>
    <col min="14341" max="14341" width="11.5703125" style="282" customWidth="1"/>
    <col min="14342" max="14342" width="13.140625" style="282" customWidth="1"/>
    <col min="14343" max="14349" width="9.140625" style="282" customWidth="1"/>
    <col min="14350" max="14590" width="9.140625" style="282"/>
    <col min="14591" max="14591" width="20.42578125" style="282" customWidth="1"/>
    <col min="14592" max="14592" width="14.7109375" style="282" customWidth="1"/>
    <col min="14593" max="14593" width="35.5703125" style="282" customWidth="1"/>
    <col min="14594" max="14594" width="29.140625" style="282" customWidth="1"/>
    <col min="14595" max="14595" width="14.7109375" style="282" customWidth="1"/>
    <col min="14596" max="14596" width="6.42578125" style="282" customWidth="1"/>
    <col min="14597" max="14597" width="11.5703125" style="282" customWidth="1"/>
    <col min="14598" max="14598" width="13.140625" style="282" customWidth="1"/>
    <col min="14599" max="14605" width="9.140625" style="282" customWidth="1"/>
    <col min="14606" max="14846" width="9.140625" style="282"/>
    <col min="14847" max="14847" width="20.42578125" style="282" customWidth="1"/>
    <col min="14848" max="14848" width="14.7109375" style="282" customWidth="1"/>
    <col min="14849" max="14849" width="35.5703125" style="282" customWidth="1"/>
    <col min="14850" max="14850" width="29.140625" style="282" customWidth="1"/>
    <col min="14851" max="14851" width="14.7109375" style="282" customWidth="1"/>
    <col min="14852" max="14852" width="6.42578125" style="282" customWidth="1"/>
    <col min="14853" max="14853" width="11.5703125" style="282" customWidth="1"/>
    <col min="14854" max="14854" width="13.140625" style="282" customWidth="1"/>
    <col min="14855" max="14861" width="9.140625" style="282" customWidth="1"/>
    <col min="14862" max="15102" width="9.140625" style="282"/>
    <col min="15103" max="15103" width="20.42578125" style="282" customWidth="1"/>
    <col min="15104" max="15104" width="14.7109375" style="282" customWidth="1"/>
    <col min="15105" max="15105" width="35.5703125" style="282" customWidth="1"/>
    <col min="15106" max="15106" width="29.140625" style="282" customWidth="1"/>
    <col min="15107" max="15107" width="14.7109375" style="282" customWidth="1"/>
    <col min="15108" max="15108" width="6.42578125" style="282" customWidth="1"/>
    <col min="15109" max="15109" width="11.5703125" style="282" customWidth="1"/>
    <col min="15110" max="15110" width="13.140625" style="282" customWidth="1"/>
    <col min="15111" max="15117" width="9.140625" style="282" customWidth="1"/>
    <col min="15118" max="15358" width="9.140625" style="282"/>
    <col min="15359" max="15359" width="20.42578125" style="282" customWidth="1"/>
    <col min="15360" max="15360" width="14.7109375" style="282" customWidth="1"/>
    <col min="15361" max="15361" width="35.5703125" style="282" customWidth="1"/>
    <col min="15362" max="15362" width="29.140625" style="282" customWidth="1"/>
    <col min="15363" max="15363" width="14.7109375" style="282" customWidth="1"/>
    <col min="15364" max="15364" width="6.42578125" style="282" customWidth="1"/>
    <col min="15365" max="15365" width="11.5703125" style="282" customWidth="1"/>
    <col min="15366" max="15366" width="13.140625" style="282" customWidth="1"/>
    <col min="15367" max="15373" width="9.140625" style="282" customWidth="1"/>
    <col min="15374" max="15614" width="9.140625" style="282"/>
    <col min="15615" max="15615" width="20.42578125" style="282" customWidth="1"/>
    <col min="15616" max="15616" width="14.7109375" style="282" customWidth="1"/>
    <col min="15617" max="15617" width="35.5703125" style="282" customWidth="1"/>
    <col min="15618" max="15618" width="29.140625" style="282" customWidth="1"/>
    <col min="15619" max="15619" width="14.7109375" style="282" customWidth="1"/>
    <col min="15620" max="15620" width="6.42578125" style="282" customWidth="1"/>
    <col min="15621" max="15621" width="11.5703125" style="282" customWidth="1"/>
    <col min="15622" max="15622" width="13.140625" style="282" customWidth="1"/>
    <col min="15623" max="15629" width="9.140625" style="282" customWidth="1"/>
    <col min="15630" max="15870" width="9.140625" style="282"/>
    <col min="15871" max="15871" width="20.42578125" style="282" customWidth="1"/>
    <col min="15872" max="15872" width="14.7109375" style="282" customWidth="1"/>
    <col min="15873" max="15873" width="35.5703125" style="282" customWidth="1"/>
    <col min="15874" max="15874" width="29.140625" style="282" customWidth="1"/>
    <col min="15875" max="15875" width="14.7109375" style="282" customWidth="1"/>
    <col min="15876" max="15876" width="6.42578125" style="282" customWidth="1"/>
    <col min="15877" max="15877" width="11.5703125" style="282" customWidth="1"/>
    <col min="15878" max="15878" width="13.140625" style="282" customWidth="1"/>
    <col min="15879" max="15885" width="9.140625" style="282" customWidth="1"/>
    <col min="15886" max="16126" width="9.140625" style="282"/>
    <col min="16127" max="16127" width="20.42578125" style="282" customWidth="1"/>
    <col min="16128" max="16128" width="14.7109375" style="282" customWidth="1"/>
    <col min="16129" max="16129" width="35.5703125" style="282" customWidth="1"/>
    <col min="16130" max="16130" width="29.140625" style="282" customWidth="1"/>
    <col min="16131" max="16131" width="14.7109375" style="282" customWidth="1"/>
    <col min="16132" max="16132" width="6.42578125" style="282" customWidth="1"/>
    <col min="16133" max="16133" width="11.5703125" style="282" customWidth="1"/>
    <col min="16134" max="16134" width="13.140625" style="282" customWidth="1"/>
    <col min="16135" max="16141" width="9.140625" style="282" customWidth="1"/>
    <col min="16142" max="16384" width="9.140625" style="282"/>
  </cols>
  <sheetData>
    <row r="1" spans="1:17" s="280" customFormat="1" ht="12.75" customHeight="1">
      <c r="E1" s="286"/>
      <c r="F1" s="286"/>
      <c r="G1" s="286"/>
      <c r="H1" s="286"/>
      <c r="I1" s="286"/>
      <c r="J1" s="286"/>
      <c r="K1" s="286"/>
      <c r="L1" s="286"/>
      <c r="M1" s="286"/>
      <c r="N1" s="288"/>
      <c r="O1" s="286"/>
      <c r="P1" s="286"/>
    </row>
    <row r="2" spans="1:17" ht="51.75">
      <c r="A2" s="303" t="s">
        <v>474</v>
      </c>
      <c r="B2" s="303"/>
      <c r="C2" s="303"/>
      <c r="D2" s="303"/>
      <c r="E2" s="304"/>
      <c r="F2" s="304"/>
      <c r="G2" s="304"/>
      <c r="H2" s="304"/>
      <c r="I2" s="304"/>
      <c r="J2" s="304"/>
      <c r="K2" s="304"/>
      <c r="L2" s="304"/>
      <c r="M2" s="304"/>
      <c r="N2" s="289"/>
      <c r="O2" s="281"/>
      <c r="P2" s="281"/>
    </row>
    <row r="3" spans="1:17">
      <c r="A3" s="305" t="s">
        <v>475</v>
      </c>
      <c r="B3" s="306"/>
      <c r="C3" s="306"/>
      <c r="D3" s="306"/>
      <c r="E3" s="307" t="s">
        <v>494</v>
      </c>
      <c r="F3" s="307" t="s">
        <v>489</v>
      </c>
      <c r="G3" s="307" t="s">
        <v>495</v>
      </c>
      <c r="H3" s="307" t="s">
        <v>496</v>
      </c>
      <c r="I3" s="307" t="s">
        <v>497</v>
      </c>
      <c r="J3" s="307" t="s">
        <v>498</v>
      </c>
      <c r="K3" s="307" t="s">
        <v>499</v>
      </c>
      <c r="L3" s="307" t="s">
        <v>500</v>
      </c>
      <c r="M3" s="307"/>
      <c r="N3" s="291"/>
      <c r="O3" s="292"/>
      <c r="P3" s="292"/>
    </row>
    <row r="4" spans="1:17" s="300" customFormat="1">
      <c r="A4" s="293">
        <v>0.41666666666666669</v>
      </c>
      <c r="B4" s="285" t="s">
        <v>427</v>
      </c>
      <c r="C4" s="285" t="s">
        <v>446</v>
      </c>
      <c r="D4" s="285" t="s">
        <v>471</v>
      </c>
      <c r="E4" s="285" t="s">
        <v>21</v>
      </c>
      <c r="F4" s="285"/>
      <c r="H4" s="285"/>
      <c r="I4" s="285"/>
      <c r="J4" s="285"/>
      <c r="K4" s="285" t="s">
        <v>20</v>
      </c>
      <c r="L4" s="285" t="s">
        <v>22</v>
      </c>
      <c r="M4" s="285"/>
      <c r="N4" s="290"/>
      <c r="O4" s="298"/>
      <c r="P4" s="298"/>
      <c r="Q4" s="299"/>
    </row>
    <row r="5" spans="1:17" s="301" customFormat="1">
      <c r="A5" s="293">
        <v>0.54166666666666663</v>
      </c>
      <c r="B5" s="285" t="s">
        <v>417</v>
      </c>
      <c r="C5" s="285" t="s">
        <v>449</v>
      </c>
      <c r="D5" s="285" t="s">
        <v>472</v>
      </c>
      <c r="E5" s="285" t="s">
        <v>21</v>
      </c>
      <c r="F5" s="285" t="s">
        <v>470</v>
      </c>
      <c r="G5" s="285"/>
      <c r="I5" s="285" t="s">
        <v>470</v>
      </c>
      <c r="J5" s="285"/>
      <c r="K5" s="285" t="s">
        <v>22</v>
      </c>
      <c r="L5" s="285" t="s">
        <v>20</v>
      </c>
      <c r="M5" s="285"/>
      <c r="N5" s="290"/>
      <c r="O5" s="298"/>
      <c r="P5" s="298"/>
    </row>
    <row r="6" spans="1:17" s="301" customFormat="1">
      <c r="A6" s="293">
        <v>0.625</v>
      </c>
      <c r="B6" s="285" t="s">
        <v>431</v>
      </c>
      <c r="C6" s="285" t="s">
        <v>464</v>
      </c>
      <c r="D6" s="285" t="s">
        <v>472</v>
      </c>
      <c r="F6" s="285" t="s">
        <v>22</v>
      </c>
      <c r="H6" s="285" t="s">
        <v>21</v>
      </c>
      <c r="I6" s="285" t="s">
        <v>20</v>
      </c>
      <c r="J6" s="285" t="s">
        <v>470</v>
      </c>
      <c r="L6" s="285" t="s">
        <v>470</v>
      </c>
      <c r="M6" s="285"/>
      <c r="N6" s="290"/>
      <c r="O6" s="298"/>
      <c r="P6" s="298"/>
    </row>
    <row r="7" spans="1:17">
      <c r="A7" s="305" t="s">
        <v>476</v>
      </c>
      <c r="B7" s="306"/>
      <c r="C7" s="306"/>
      <c r="D7" s="306"/>
      <c r="E7" s="306"/>
      <c r="F7" s="306"/>
      <c r="G7" s="306"/>
      <c r="H7" s="306"/>
      <c r="I7" s="306"/>
      <c r="J7" s="306"/>
      <c r="K7" s="306"/>
      <c r="L7" s="306"/>
      <c r="M7" s="306"/>
      <c r="N7" s="291"/>
      <c r="O7" s="292"/>
      <c r="P7" s="292"/>
    </row>
    <row r="8" spans="1:17" s="296" customFormat="1">
      <c r="A8" s="293">
        <v>0.41666666666666669</v>
      </c>
      <c r="B8" s="285" t="s">
        <v>416</v>
      </c>
      <c r="C8" s="285" t="s">
        <v>443</v>
      </c>
      <c r="D8" s="285" t="s">
        <v>472</v>
      </c>
      <c r="E8" s="285"/>
      <c r="F8" s="285"/>
      <c r="G8" s="285" t="s">
        <v>20</v>
      </c>
      <c r="H8" s="285" t="s">
        <v>22</v>
      </c>
      <c r="J8" s="285" t="s">
        <v>21</v>
      </c>
      <c r="K8" s="285" t="s">
        <v>470</v>
      </c>
      <c r="L8" s="285" t="s">
        <v>470</v>
      </c>
      <c r="M8" s="285"/>
      <c r="N8" s="294"/>
      <c r="O8" s="295"/>
      <c r="P8" s="295"/>
    </row>
    <row r="9" spans="1:17">
      <c r="A9" s="293">
        <v>0.54166666666666663</v>
      </c>
      <c r="B9" s="285" t="s">
        <v>419</v>
      </c>
      <c r="C9" s="285" t="s">
        <v>450</v>
      </c>
      <c r="D9" s="285" t="s">
        <v>471</v>
      </c>
      <c r="E9" s="285" t="s">
        <v>22</v>
      </c>
      <c r="F9" s="285"/>
      <c r="G9" s="285"/>
      <c r="H9" s="285"/>
      <c r="I9" s="285"/>
      <c r="K9" s="285" t="s">
        <v>20</v>
      </c>
      <c r="L9" s="285" t="s">
        <v>21</v>
      </c>
      <c r="M9" s="285"/>
    </row>
    <row r="10" spans="1:17">
      <c r="A10" s="305" t="s">
        <v>477</v>
      </c>
      <c r="B10" s="306"/>
      <c r="C10" s="306"/>
      <c r="D10" s="306"/>
      <c r="E10" s="306"/>
      <c r="F10" s="306"/>
      <c r="G10" s="306"/>
      <c r="H10" s="306"/>
      <c r="I10" s="306"/>
      <c r="J10" s="306"/>
      <c r="K10" s="306"/>
      <c r="L10" s="306"/>
      <c r="M10" s="306"/>
      <c r="N10" s="291"/>
      <c r="O10" s="292"/>
      <c r="P10" s="292"/>
    </row>
    <row r="11" spans="1:17">
      <c r="A11" s="293">
        <v>0.41666666666666669</v>
      </c>
      <c r="B11" s="285" t="s">
        <v>418</v>
      </c>
      <c r="C11" s="285" t="s">
        <v>444</v>
      </c>
      <c r="D11" s="285" t="s">
        <v>471</v>
      </c>
      <c r="G11" s="285" t="s">
        <v>20</v>
      </c>
      <c r="H11" s="285"/>
      <c r="I11" s="285"/>
      <c r="J11" s="285"/>
      <c r="K11" s="285" t="s">
        <v>21</v>
      </c>
      <c r="L11" s="285" t="s">
        <v>22</v>
      </c>
      <c r="M11" s="285"/>
    </row>
    <row r="12" spans="1:17" s="301" customFormat="1">
      <c r="A12" s="293">
        <v>0.54166666666666663</v>
      </c>
      <c r="B12" s="285" t="s">
        <v>435</v>
      </c>
      <c r="C12" s="285" t="s">
        <v>488</v>
      </c>
      <c r="D12" s="285" t="s">
        <v>471</v>
      </c>
      <c r="E12" s="285"/>
      <c r="F12" s="285"/>
      <c r="G12" s="285"/>
      <c r="I12" s="285" t="s">
        <v>20</v>
      </c>
      <c r="J12" s="285" t="s">
        <v>21</v>
      </c>
      <c r="K12" s="285"/>
      <c r="L12" s="285" t="s">
        <v>22</v>
      </c>
      <c r="M12" s="285"/>
      <c r="N12" s="290"/>
      <c r="O12" s="298"/>
      <c r="P12" s="298"/>
    </row>
    <row r="13" spans="1:17">
      <c r="A13" s="293">
        <v>0.625</v>
      </c>
      <c r="B13" s="285" t="s">
        <v>424</v>
      </c>
      <c r="C13" s="285" t="s">
        <v>457</v>
      </c>
      <c r="D13" s="285" t="s">
        <v>472</v>
      </c>
      <c r="E13" s="285" t="s">
        <v>21</v>
      </c>
      <c r="F13" s="285" t="s">
        <v>470</v>
      </c>
      <c r="G13" s="285" t="s">
        <v>470</v>
      </c>
      <c r="H13" s="285"/>
      <c r="I13" s="285"/>
      <c r="J13" s="285"/>
      <c r="K13" s="285" t="s">
        <v>22</v>
      </c>
      <c r="L13" s="285" t="s">
        <v>20</v>
      </c>
      <c r="M13" s="306"/>
      <c r="N13" s="291"/>
      <c r="O13" s="292"/>
      <c r="P13" s="292"/>
    </row>
    <row r="14" spans="1:17" s="301" customFormat="1">
      <c r="A14" s="305" t="s">
        <v>478</v>
      </c>
      <c r="B14" s="306"/>
      <c r="C14" s="306"/>
      <c r="D14" s="306"/>
      <c r="E14" s="306"/>
      <c r="F14" s="306"/>
      <c r="G14" s="306"/>
      <c r="H14" s="306"/>
      <c r="I14" s="306"/>
      <c r="J14" s="306"/>
      <c r="K14" s="306"/>
      <c r="L14" s="306"/>
      <c r="M14" s="285"/>
      <c r="N14" s="290"/>
      <c r="O14" s="298"/>
      <c r="P14" s="298"/>
    </row>
    <row r="15" spans="1:17" s="301" customFormat="1">
      <c r="A15" s="293">
        <v>0.41666666666666669</v>
      </c>
      <c r="B15" s="285" t="s">
        <v>434</v>
      </c>
      <c r="C15" s="285" t="s">
        <v>454</v>
      </c>
      <c r="D15" s="285" t="s">
        <v>471</v>
      </c>
      <c r="E15" s="285"/>
      <c r="F15" s="285"/>
      <c r="G15" s="285"/>
      <c r="H15" s="285" t="s">
        <v>22</v>
      </c>
      <c r="I15" s="285" t="s">
        <v>20</v>
      </c>
      <c r="J15" s="285" t="s">
        <v>21</v>
      </c>
      <c r="K15" s="285"/>
      <c r="L15" s="285"/>
      <c r="M15" s="285"/>
      <c r="N15" s="290"/>
      <c r="O15" s="298"/>
      <c r="P15" s="298"/>
    </row>
    <row r="16" spans="1:17">
      <c r="A16" s="293">
        <v>0.625</v>
      </c>
      <c r="B16" s="285" t="s">
        <v>440</v>
      </c>
      <c r="C16" s="285" t="s">
        <v>466</v>
      </c>
      <c r="D16" s="285" t="s">
        <v>472</v>
      </c>
      <c r="E16" s="285" t="s">
        <v>470</v>
      </c>
      <c r="F16" s="285" t="s">
        <v>470</v>
      </c>
      <c r="G16" s="285" t="s">
        <v>21</v>
      </c>
      <c r="H16" s="285"/>
      <c r="I16" s="285" t="s">
        <v>22</v>
      </c>
      <c r="J16" s="285"/>
      <c r="L16" s="285" t="s">
        <v>20</v>
      </c>
      <c r="M16" s="306"/>
      <c r="N16" s="291"/>
      <c r="O16" s="292"/>
      <c r="P16" s="292"/>
    </row>
    <row r="17" spans="1:16">
      <c r="A17" s="293">
        <v>0.70833333333333337</v>
      </c>
      <c r="B17" s="308" t="s">
        <v>429</v>
      </c>
      <c r="C17" s="308" t="s">
        <v>468</v>
      </c>
      <c r="D17" s="285" t="s">
        <v>493</v>
      </c>
      <c r="E17" s="285"/>
      <c r="F17" s="285"/>
      <c r="G17" s="285"/>
      <c r="H17" s="285"/>
      <c r="I17" s="285"/>
      <c r="J17" s="285" t="s">
        <v>20</v>
      </c>
      <c r="L17" s="287" t="s">
        <v>21</v>
      </c>
      <c r="M17" s="306"/>
      <c r="N17" s="291"/>
      <c r="O17" s="292"/>
      <c r="P17" s="292"/>
    </row>
    <row r="18" spans="1:16">
      <c r="A18" s="305" t="s">
        <v>479</v>
      </c>
      <c r="B18" s="306"/>
      <c r="C18" s="306"/>
      <c r="D18" s="306"/>
      <c r="E18" s="306"/>
      <c r="F18" s="306"/>
      <c r="G18" s="306"/>
      <c r="H18" s="306"/>
      <c r="I18" s="306"/>
      <c r="J18" s="306"/>
      <c r="K18" s="306"/>
      <c r="L18" s="306"/>
      <c r="M18" s="306"/>
      <c r="N18" s="291"/>
      <c r="O18" s="292"/>
      <c r="P18" s="292"/>
    </row>
    <row r="19" spans="1:16">
      <c r="A19" s="305" t="s">
        <v>480</v>
      </c>
      <c r="B19" s="306"/>
      <c r="C19" s="306"/>
      <c r="D19" s="306"/>
      <c r="E19" s="306"/>
      <c r="F19" s="306"/>
      <c r="G19" s="306"/>
      <c r="H19" s="306"/>
      <c r="I19" s="306"/>
      <c r="J19" s="306"/>
      <c r="K19" s="306"/>
      <c r="L19" s="306"/>
      <c r="M19" s="306"/>
      <c r="N19" s="291"/>
      <c r="O19" s="292"/>
      <c r="P19" s="292"/>
    </row>
    <row r="20" spans="1:16">
      <c r="A20" s="305" t="s">
        <v>481</v>
      </c>
      <c r="B20" s="306"/>
      <c r="C20" s="306"/>
      <c r="D20" s="306"/>
      <c r="E20" s="306"/>
      <c r="F20" s="306"/>
      <c r="G20" s="306"/>
      <c r="H20" s="306"/>
      <c r="I20" s="306"/>
      <c r="J20" s="306"/>
      <c r="K20" s="306"/>
      <c r="L20" s="306"/>
      <c r="M20" s="285"/>
    </row>
    <row r="21" spans="1:16" s="301" customFormat="1">
      <c r="A21" s="293">
        <v>0.41666666666666669</v>
      </c>
      <c r="B21" s="285" t="s">
        <v>435</v>
      </c>
      <c r="C21" s="285" t="s">
        <v>455</v>
      </c>
      <c r="D21" s="285" t="s">
        <v>21</v>
      </c>
      <c r="E21" s="285"/>
      <c r="F21" s="285" t="s">
        <v>21</v>
      </c>
      <c r="G21" s="285"/>
      <c r="H21" s="285"/>
      <c r="I21" s="285"/>
      <c r="J21" s="285"/>
      <c r="K21" s="285"/>
      <c r="L21" s="287"/>
      <c r="M21" s="285"/>
      <c r="N21" s="290"/>
      <c r="O21" s="298"/>
      <c r="P21" s="298"/>
    </row>
    <row r="22" spans="1:16">
      <c r="A22" s="293">
        <v>0.54166666666666663</v>
      </c>
      <c r="B22" s="285" t="s">
        <v>433</v>
      </c>
      <c r="C22" s="285" t="s">
        <v>459</v>
      </c>
      <c r="D22" s="285" t="s">
        <v>472</v>
      </c>
      <c r="E22" s="285" t="s">
        <v>470</v>
      </c>
      <c r="F22" s="285" t="s">
        <v>470</v>
      </c>
      <c r="H22" s="285" t="s">
        <v>20</v>
      </c>
      <c r="I22" s="285" t="s">
        <v>21</v>
      </c>
      <c r="J22" s="285" t="s">
        <v>22</v>
      </c>
      <c r="K22" s="285"/>
      <c r="L22" s="285"/>
      <c r="M22" s="285"/>
    </row>
    <row r="23" spans="1:16">
      <c r="A23" s="293">
        <v>0.625</v>
      </c>
      <c r="B23" s="285" t="s">
        <v>439</v>
      </c>
      <c r="C23" s="285" t="s">
        <v>460</v>
      </c>
      <c r="D23" s="285" t="s">
        <v>471</v>
      </c>
      <c r="E23" s="285" t="s">
        <v>20</v>
      </c>
      <c r="F23" s="285"/>
      <c r="G23" s="285"/>
      <c r="H23" s="285" t="s">
        <v>22</v>
      </c>
      <c r="J23" s="285" t="s">
        <v>21</v>
      </c>
      <c r="K23" s="285"/>
      <c r="L23" s="285"/>
      <c r="M23" s="306"/>
      <c r="N23" s="291"/>
      <c r="O23" s="292"/>
      <c r="P23" s="292"/>
    </row>
    <row r="24" spans="1:16">
      <c r="A24" s="293">
        <v>0.70833333333333337</v>
      </c>
      <c r="B24" s="285" t="s">
        <v>428</v>
      </c>
      <c r="C24" s="285" t="s">
        <v>451</v>
      </c>
      <c r="D24" s="285" t="s">
        <v>492</v>
      </c>
      <c r="E24" s="285"/>
      <c r="F24" s="285"/>
      <c r="G24" s="285"/>
      <c r="H24" s="285"/>
      <c r="J24" s="285" t="s">
        <v>20</v>
      </c>
      <c r="K24" s="285" t="s">
        <v>470</v>
      </c>
      <c r="L24" s="287" t="s">
        <v>470</v>
      </c>
      <c r="M24" s="285"/>
    </row>
    <row r="25" spans="1:16">
      <c r="A25" s="305" t="s">
        <v>482</v>
      </c>
      <c r="B25" s="306"/>
      <c r="C25" s="306"/>
      <c r="D25" s="306"/>
      <c r="E25" s="306"/>
      <c r="F25" s="306"/>
      <c r="G25" s="306"/>
      <c r="H25" s="306"/>
      <c r="I25" s="306"/>
      <c r="J25" s="306"/>
      <c r="K25" s="306"/>
      <c r="L25" s="306"/>
      <c r="M25" s="285"/>
    </row>
    <row r="26" spans="1:16" s="301" customFormat="1">
      <c r="A26" s="293">
        <v>0.41666666666666669</v>
      </c>
      <c r="B26" s="285" t="s">
        <v>423</v>
      </c>
      <c r="C26" s="285" t="s">
        <v>452</v>
      </c>
      <c r="D26" s="285" t="s">
        <v>472</v>
      </c>
      <c r="E26" s="285"/>
      <c r="F26" s="285" t="s">
        <v>20</v>
      </c>
      <c r="G26" s="285" t="s">
        <v>470</v>
      </c>
      <c r="H26" s="285" t="s">
        <v>470</v>
      </c>
      <c r="I26" s="285" t="s">
        <v>22</v>
      </c>
      <c r="J26" s="285" t="s">
        <v>21</v>
      </c>
      <c r="K26" s="285"/>
      <c r="M26" s="285"/>
      <c r="N26" s="290"/>
      <c r="O26" s="298"/>
      <c r="P26" s="298"/>
    </row>
    <row r="27" spans="1:16">
      <c r="A27" s="293">
        <v>0.54166666666666663</v>
      </c>
      <c r="B27" s="285" t="s">
        <v>441</v>
      </c>
      <c r="C27" s="285" t="s">
        <v>461</v>
      </c>
      <c r="D27" s="285" t="s">
        <v>471</v>
      </c>
      <c r="E27" s="285" t="s">
        <v>21</v>
      </c>
      <c r="F27" s="285"/>
      <c r="G27" s="285" t="s">
        <v>22</v>
      </c>
      <c r="I27" s="285" t="s">
        <v>20</v>
      </c>
      <c r="J27" s="301"/>
      <c r="K27" s="285"/>
      <c r="L27" s="285"/>
      <c r="M27" s="306"/>
      <c r="N27" s="291"/>
      <c r="O27" s="292"/>
      <c r="P27" s="292"/>
    </row>
    <row r="28" spans="1:16">
      <c r="A28" s="293">
        <v>0.625</v>
      </c>
      <c r="B28" s="285" t="s">
        <v>437</v>
      </c>
      <c r="C28" s="285" t="s">
        <v>465</v>
      </c>
      <c r="D28" s="285" t="s">
        <v>472</v>
      </c>
      <c r="E28" s="301"/>
      <c r="F28" s="285" t="s">
        <v>20</v>
      </c>
      <c r="G28" s="285" t="s">
        <v>21</v>
      </c>
      <c r="H28" s="285" t="s">
        <v>470</v>
      </c>
      <c r="J28" s="285" t="s">
        <v>22</v>
      </c>
      <c r="L28" s="285" t="s">
        <v>470</v>
      </c>
      <c r="M28" s="285"/>
    </row>
    <row r="29" spans="1:16">
      <c r="A29" s="293">
        <v>0.70833333333333337</v>
      </c>
      <c r="B29" s="308" t="s">
        <v>438</v>
      </c>
      <c r="C29" s="308" t="s">
        <v>469</v>
      </c>
      <c r="D29" s="285" t="s">
        <v>471</v>
      </c>
      <c r="E29" s="285"/>
      <c r="F29" s="285"/>
      <c r="G29" s="285"/>
      <c r="H29" s="287" t="s">
        <v>22</v>
      </c>
      <c r="I29" s="285"/>
      <c r="J29" s="301"/>
      <c r="K29" s="285" t="s">
        <v>20</v>
      </c>
      <c r="L29" s="285" t="s">
        <v>21</v>
      </c>
      <c r="M29" s="306"/>
      <c r="N29" s="291"/>
      <c r="O29" s="292"/>
      <c r="P29" s="292"/>
    </row>
    <row r="30" spans="1:16">
      <c r="A30" s="305" t="s">
        <v>483</v>
      </c>
      <c r="B30" s="306"/>
      <c r="C30" s="306"/>
      <c r="D30" s="306"/>
      <c r="E30" s="306"/>
      <c r="F30" s="306"/>
      <c r="G30" s="306"/>
      <c r="H30" s="306"/>
      <c r="I30" s="306"/>
      <c r="J30" s="306"/>
      <c r="K30" s="306"/>
      <c r="L30" s="306"/>
      <c r="M30" s="285"/>
    </row>
    <row r="31" spans="1:16" s="301" customFormat="1">
      <c r="A31" s="293">
        <v>0.41666666666666669</v>
      </c>
      <c r="B31" s="285" t="s">
        <v>430</v>
      </c>
      <c r="C31" s="285" t="s">
        <v>447</v>
      </c>
      <c r="D31" s="285" t="s">
        <v>472</v>
      </c>
      <c r="E31" s="285" t="s">
        <v>22</v>
      </c>
      <c r="F31" s="285" t="s">
        <v>20</v>
      </c>
      <c r="G31" s="285" t="s">
        <v>21</v>
      </c>
      <c r="H31" s="285" t="s">
        <v>470</v>
      </c>
      <c r="I31" s="285"/>
      <c r="J31" s="285"/>
      <c r="K31" s="285" t="s">
        <v>470</v>
      </c>
      <c r="M31" s="285"/>
      <c r="N31" s="290"/>
      <c r="O31" s="298"/>
      <c r="P31" s="298"/>
    </row>
    <row r="32" spans="1:16">
      <c r="A32" s="293">
        <v>0.54166666666666663</v>
      </c>
      <c r="B32" s="285" t="s">
        <v>442</v>
      </c>
      <c r="C32" s="285" t="s">
        <v>462</v>
      </c>
      <c r="D32" s="285" t="s">
        <v>471</v>
      </c>
      <c r="E32" s="301"/>
      <c r="F32" s="285"/>
      <c r="G32" s="285"/>
      <c r="H32" s="285"/>
      <c r="I32" s="285" t="s">
        <v>20</v>
      </c>
      <c r="J32" s="285" t="s">
        <v>21</v>
      </c>
      <c r="K32" s="285" t="s">
        <v>22</v>
      </c>
      <c r="M32" s="285"/>
    </row>
    <row r="33" spans="1:16">
      <c r="A33" s="293">
        <v>0.625</v>
      </c>
      <c r="B33" s="302" t="s">
        <v>422</v>
      </c>
      <c r="C33" s="302" t="s">
        <v>463</v>
      </c>
      <c r="D33" s="285" t="s">
        <v>472</v>
      </c>
      <c r="E33" s="285" t="s">
        <v>470</v>
      </c>
      <c r="F33" s="285" t="s">
        <v>470</v>
      </c>
      <c r="G33" s="285" t="s">
        <v>22</v>
      </c>
      <c r="H33" s="285" t="s">
        <v>20</v>
      </c>
      <c r="I33" s="285" t="s">
        <v>21</v>
      </c>
      <c r="L33" s="285"/>
      <c r="M33" s="306"/>
      <c r="N33" s="291"/>
      <c r="O33" s="292"/>
      <c r="P33" s="292"/>
    </row>
    <row r="34" spans="1:16">
      <c r="A34" s="305" t="s">
        <v>484</v>
      </c>
      <c r="B34" s="306"/>
      <c r="C34" s="306"/>
      <c r="D34" s="306"/>
      <c r="E34" s="306"/>
      <c r="F34" s="306"/>
      <c r="G34" s="306"/>
      <c r="H34" s="306"/>
      <c r="I34" s="306"/>
      <c r="J34" s="306"/>
      <c r="K34" s="306"/>
      <c r="L34" s="306"/>
      <c r="M34" s="285"/>
    </row>
    <row r="35" spans="1:16" s="301" customFormat="1">
      <c r="A35" s="293">
        <v>0.41666666666666669</v>
      </c>
      <c r="B35" s="285" t="s">
        <v>436</v>
      </c>
      <c r="C35" s="285" t="s">
        <v>448</v>
      </c>
      <c r="D35" s="285" t="s">
        <v>486</v>
      </c>
      <c r="E35" s="285" t="s">
        <v>470</v>
      </c>
      <c r="F35" s="285" t="s">
        <v>20</v>
      </c>
      <c r="G35" s="285" t="s">
        <v>21</v>
      </c>
      <c r="H35" s="285" t="s">
        <v>470</v>
      </c>
      <c r="I35" s="285"/>
      <c r="J35" s="285"/>
      <c r="K35" s="285"/>
      <c r="L35" s="285"/>
      <c r="M35" s="285"/>
      <c r="N35" s="290"/>
      <c r="O35" s="298"/>
      <c r="P35" s="298"/>
    </row>
    <row r="36" spans="1:16">
      <c r="A36" s="293">
        <v>0.54166666666666663</v>
      </c>
      <c r="B36" s="285" t="s">
        <v>432</v>
      </c>
      <c r="C36" s="285" t="s">
        <v>453</v>
      </c>
      <c r="D36" s="285" t="s">
        <v>471</v>
      </c>
      <c r="E36" s="285" t="s">
        <v>21</v>
      </c>
      <c r="F36" s="285" t="s">
        <v>22</v>
      </c>
      <c r="G36" s="285"/>
      <c r="H36" s="285"/>
      <c r="I36" s="285" t="s">
        <v>20</v>
      </c>
      <c r="J36" s="285"/>
      <c r="M36" s="285"/>
    </row>
    <row r="37" spans="1:16">
      <c r="A37" s="293">
        <v>0.625</v>
      </c>
      <c r="B37" s="285" t="s">
        <v>426</v>
      </c>
      <c r="C37" s="285" t="s">
        <v>458</v>
      </c>
      <c r="D37" s="285" t="s">
        <v>487</v>
      </c>
      <c r="E37" s="285"/>
      <c r="F37" s="285"/>
      <c r="G37" s="285" t="s">
        <v>470</v>
      </c>
      <c r="H37" s="285"/>
      <c r="I37" s="285" t="s">
        <v>20</v>
      </c>
      <c r="J37" s="285" t="s">
        <v>21</v>
      </c>
      <c r="K37" s="285" t="s">
        <v>470</v>
      </c>
      <c r="M37" s="306"/>
      <c r="N37" s="291"/>
      <c r="O37" s="292"/>
      <c r="P37" s="292"/>
    </row>
    <row r="38" spans="1:16">
      <c r="A38" s="293">
        <v>0.70833333333333337</v>
      </c>
      <c r="B38" s="308" t="s">
        <v>425</v>
      </c>
      <c r="C38" s="308" t="s">
        <v>467</v>
      </c>
      <c r="D38" s="285" t="s">
        <v>471</v>
      </c>
      <c r="E38" s="285" t="s">
        <v>22</v>
      </c>
      <c r="F38" s="285"/>
      <c r="G38" s="285" t="s">
        <v>21</v>
      </c>
      <c r="H38" s="285" t="s">
        <v>20</v>
      </c>
      <c r="I38" s="285"/>
      <c r="J38" s="285"/>
      <c r="K38" s="285"/>
      <c r="M38" s="306"/>
      <c r="N38" s="291"/>
      <c r="O38" s="292"/>
      <c r="P38" s="292"/>
    </row>
    <row r="39" spans="1:16" s="296" customFormat="1">
      <c r="A39" s="305" t="s">
        <v>485</v>
      </c>
      <c r="B39" s="306"/>
      <c r="C39" s="306"/>
      <c r="D39" s="306"/>
      <c r="E39" s="306"/>
      <c r="F39" s="306"/>
      <c r="G39" s="306"/>
      <c r="H39" s="306"/>
      <c r="I39" s="306"/>
      <c r="J39" s="306"/>
      <c r="K39" s="306"/>
      <c r="L39" s="306"/>
      <c r="M39" s="285"/>
      <c r="N39" s="294"/>
      <c r="O39" s="295"/>
      <c r="P39" s="295"/>
    </row>
    <row r="40" spans="1:16" s="296" customFormat="1">
      <c r="A40" s="293">
        <v>0.375</v>
      </c>
      <c r="B40" s="285" t="s">
        <v>421</v>
      </c>
      <c r="C40" s="285" t="s">
        <v>445</v>
      </c>
      <c r="D40" s="285" t="s">
        <v>471</v>
      </c>
      <c r="E40" s="285"/>
      <c r="F40" s="285"/>
      <c r="G40" s="285"/>
      <c r="H40" s="285" t="s">
        <v>22</v>
      </c>
      <c r="I40" s="301"/>
      <c r="J40" s="287"/>
      <c r="K40" s="285" t="s">
        <v>20</v>
      </c>
      <c r="L40" s="285" t="s">
        <v>21</v>
      </c>
      <c r="M40" s="285"/>
      <c r="N40" s="294"/>
      <c r="O40" s="295"/>
      <c r="P40" s="295"/>
    </row>
    <row r="41" spans="1:16">
      <c r="A41" s="293">
        <v>0.54166666666666663</v>
      </c>
      <c r="B41" s="285" t="s">
        <v>420</v>
      </c>
      <c r="C41" s="285" t="s">
        <v>456</v>
      </c>
      <c r="D41" s="285" t="s">
        <v>486</v>
      </c>
      <c r="E41" s="285"/>
      <c r="F41" s="285" t="s">
        <v>470</v>
      </c>
      <c r="G41" s="285"/>
      <c r="H41" s="285"/>
      <c r="I41" s="285" t="s">
        <v>470</v>
      </c>
      <c r="J41" s="285" t="s">
        <v>20</v>
      </c>
      <c r="K41" s="285" t="s">
        <v>21</v>
      </c>
      <c r="L41" s="285"/>
      <c r="M41" s="285"/>
    </row>
    <row r="42" spans="1:16" s="296" customFormat="1">
      <c r="A42" s="305" t="s">
        <v>490</v>
      </c>
      <c r="B42" s="306"/>
      <c r="C42" s="306"/>
      <c r="D42" s="306"/>
      <c r="E42" s="306"/>
      <c r="F42" s="306"/>
      <c r="G42" s="306"/>
      <c r="H42" s="306"/>
      <c r="I42" s="306"/>
      <c r="J42" s="306"/>
      <c r="K42" s="306"/>
      <c r="L42" s="306"/>
      <c r="M42" s="285"/>
      <c r="N42" s="294"/>
      <c r="O42" s="295"/>
      <c r="P42" s="295"/>
    </row>
    <row r="43" spans="1:16">
      <c r="A43" s="283">
        <v>0.70833333333333337</v>
      </c>
      <c r="C43" s="285" t="s">
        <v>473</v>
      </c>
      <c r="D43" s="285" t="s">
        <v>491</v>
      </c>
    </row>
    <row r="44" spans="1:16">
      <c r="D44" s="285"/>
      <c r="E44" s="285"/>
      <c r="F44" s="285"/>
      <c r="G44" s="285"/>
      <c r="H44" s="285"/>
    </row>
    <row r="45" spans="1:16">
      <c r="K45" s="285"/>
    </row>
    <row r="47" spans="1:16">
      <c r="D47" s="285"/>
    </row>
    <row r="49" spans="3:11">
      <c r="K49" s="301"/>
    </row>
    <row r="50" spans="3:11">
      <c r="C50" s="297"/>
      <c r="D50" s="297"/>
    </row>
    <row r="51" spans="3:11">
      <c r="C51" s="297" t="s">
        <v>438</v>
      </c>
      <c r="D51" s="297" t="s">
        <v>469</v>
      </c>
    </row>
    <row r="52" spans="3:11">
      <c r="C52" s="297"/>
      <c r="D52" s="297"/>
    </row>
    <row r="53" spans="3:11">
      <c r="C53" s="300"/>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sheetPr>
  <dimension ref="A1:B26"/>
  <sheetViews>
    <sheetView zoomScale="130" zoomScaleNormal="130" zoomScalePageLayoutView="130" workbookViewId="0">
      <pane ySplit="1" topLeftCell="A22" activePane="bottomLeft" state="frozen"/>
      <selection sqref="A1:XFD1048576"/>
      <selection pane="bottomLeft" activeCell="D13" sqref="D13"/>
    </sheetView>
  </sheetViews>
  <sheetFormatPr defaultColWidth="8.85546875" defaultRowHeight="15"/>
  <cols>
    <col min="1" max="1" width="5.7109375" style="28" customWidth="1"/>
    <col min="2" max="2" width="91.140625" style="30" customWidth="1"/>
    <col min="3" max="16384" width="8.85546875" style="26"/>
  </cols>
  <sheetData>
    <row r="1" spans="1:2" ht="15.75">
      <c r="A1" s="34"/>
      <c r="B1" s="29" t="s">
        <v>62</v>
      </c>
    </row>
    <row r="2" spans="1:2" ht="30">
      <c r="A2" s="27" t="s">
        <v>42</v>
      </c>
      <c r="B2" s="32" t="s">
        <v>66</v>
      </c>
    </row>
    <row r="3" spans="1:2" ht="30">
      <c r="A3" s="27" t="s">
        <v>43</v>
      </c>
      <c r="B3" s="32" t="s">
        <v>63</v>
      </c>
    </row>
    <row r="4" spans="1:2" ht="120">
      <c r="A4" s="27" t="s">
        <v>44</v>
      </c>
      <c r="B4" s="32" t="s">
        <v>76</v>
      </c>
    </row>
    <row r="5" spans="1:2" ht="30">
      <c r="A5" s="27" t="s">
        <v>45</v>
      </c>
      <c r="B5" s="32" t="s">
        <v>64</v>
      </c>
    </row>
    <row r="6" spans="1:2">
      <c r="A6" s="27" t="s">
        <v>46</v>
      </c>
      <c r="B6" s="32" t="s">
        <v>65</v>
      </c>
    </row>
    <row r="7" spans="1:2" ht="30">
      <c r="A7" s="27" t="s">
        <v>47</v>
      </c>
      <c r="B7" s="32" t="s">
        <v>67</v>
      </c>
    </row>
    <row r="8" spans="1:2" ht="75">
      <c r="A8" s="27" t="s">
        <v>48</v>
      </c>
      <c r="B8" s="33" t="s">
        <v>70</v>
      </c>
    </row>
    <row r="9" spans="1:2" ht="30">
      <c r="A9" s="27" t="s">
        <v>49</v>
      </c>
      <c r="B9" s="32" t="s">
        <v>68</v>
      </c>
    </row>
    <row r="10" spans="1:2" ht="30">
      <c r="A10" s="27" t="s">
        <v>50</v>
      </c>
      <c r="B10" s="32" t="s">
        <v>69</v>
      </c>
    </row>
    <row r="11" spans="1:2" ht="30">
      <c r="A11" s="27" t="s">
        <v>53</v>
      </c>
      <c r="B11" s="33" t="s">
        <v>71</v>
      </c>
    </row>
    <row r="12" spans="1:2" ht="60">
      <c r="A12" s="27" t="s">
        <v>51</v>
      </c>
      <c r="B12" s="32" t="s">
        <v>72</v>
      </c>
    </row>
    <row r="13" spans="1:2" ht="30">
      <c r="A13" s="27" t="s">
        <v>52</v>
      </c>
      <c r="B13" s="31" t="s">
        <v>73</v>
      </c>
    </row>
    <row r="14" spans="1:2" ht="30">
      <c r="A14" s="27" t="s">
        <v>54</v>
      </c>
      <c r="B14" s="32" t="s">
        <v>78</v>
      </c>
    </row>
    <row r="15" spans="1:2" ht="30">
      <c r="A15" s="27" t="s">
        <v>55</v>
      </c>
      <c r="B15" s="32" t="s">
        <v>75</v>
      </c>
    </row>
    <row r="16" spans="1:2" ht="30">
      <c r="A16" s="27" t="s">
        <v>56</v>
      </c>
      <c r="B16" s="32" t="s">
        <v>74</v>
      </c>
    </row>
    <row r="17" spans="1:2" ht="60">
      <c r="A17" s="27" t="s">
        <v>57</v>
      </c>
      <c r="B17" s="32" t="s">
        <v>77</v>
      </c>
    </row>
    <row r="18" spans="1:2" ht="45">
      <c r="A18" s="27" t="s">
        <v>58</v>
      </c>
      <c r="B18" s="32" t="s">
        <v>80</v>
      </c>
    </row>
    <row r="19" spans="1:2" ht="30">
      <c r="A19" s="27" t="s">
        <v>59</v>
      </c>
      <c r="B19" s="32" t="s">
        <v>79</v>
      </c>
    </row>
    <row r="20" spans="1:2" ht="75">
      <c r="A20" s="27" t="s">
        <v>60</v>
      </c>
      <c r="B20" s="32" t="s">
        <v>81</v>
      </c>
    </row>
    <row r="21" spans="1:2" ht="45">
      <c r="A21" s="27" t="s">
        <v>61</v>
      </c>
      <c r="B21" s="32" t="s">
        <v>85</v>
      </c>
    </row>
    <row r="22" spans="1:2" ht="30">
      <c r="A22" s="27" t="s">
        <v>87</v>
      </c>
      <c r="B22" s="31" t="s">
        <v>84</v>
      </c>
    </row>
    <row r="23" spans="1:2" ht="45">
      <c r="A23" s="27" t="s">
        <v>88</v>
      </c>
      <c r="B23" s="32" t="s">
        <v>83</v>
      </c>
    </row>
    <row r="24" spans="1:2" ht="30">
      <c r="A24" s="27" t="s">
        <v>89</v>
      </c>
      <c r="B24" s="31" t="s">
        <v>86</v>
      </c>
    </row>
    <row r="25" spans="1:2" ht="30">
      <c r="A25" s="27" t="s">
        <v>90</v>
      </c>
      <c r="B25" s="31" t="s">
        <v>82</v>
      </c>
    </row>
    <row r="26" spans="1:2">
      <c r="A26" s="26"/>
      <c r="B26" s="26"/>
    </row>
  </sheetData>
  <printOptions horizontalCentered="1"/>
  <pageMargins left="0.39370078740157483" right="0.39370078740157483" top="0.39370078740157483" bottom="0.39370078740157483" header="0.31496062992125984" footer="0.31496062992125984"/>
  <pageSetup paperSize="9" orientation="portrait" horizontalDpi="300" verticalDpi="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7030A0"/>
    <pageSetUpPr fitToPage="1"/>
  </sheetPr>
  <dimension ref="A1:AN163"/>
  <sheetViews>
    <sheetView showGridLines="0" zoomScale="85" zoomScaleNormal="85" zoomScalePageLayoutView="85" workbookViewId="0">
      <pane ySplit="5" topLeftCell="A6" activePane="bottomLeft" state="frozenSplit"/>
      <selection pane="bottomLeft" activeCell="F16" sqref="F16"/>
    </sheetView>
  </sheetViews>
  <sheetFormatPr defaultColWidth="8.85546875" defaultRowHeight="12"/>
  <cols>
    <col min="1" max="1" width="5.7109375" style="14" customWidth="1"/>
    <col min="2" max="2" width="8.7109375" style="9" customWidth="1"/>
    <col min="3" max="3" width="22.7109375" style="9" customWidth="1"/>
    <col min="4" max="4" width="23.7109375" style="9" customWidth="1"/>
    <col min="5" max="5" width="4.7109375" style="9" customWidth="1"/>
    <col min="6" max="6" width="27.7109375" style="9" customWidth="1"/>
    <col min="7" max="7" width="5.28515625" style="67" customWidth="1"/>
    <col min="8" max="21" width="5.28515625" style="18" customWidth="1"/>
    <col min="22" max="24" width="5.28515625" style="60" customWidth="1"/>
    <col min="25" max="39" width="5.28515625" style="18" customWidth="1"/>
    <col min="40" max="40" width="4" style="67" customWidth="1"/>
    <col min="41" max="41" width="9.140625" style="9" customWidth="1"/>
    <col min="42" max="16384" width="8.85546875" style="9"/>
  </cols>
  <sheetData>
    <row r="1" spans="1:40" ht="15.75" customHeight="1" thickBot="1">
      <c r="A1" s="114" t="s">
        <v>284</v>
      </c>
      <c r="B1" s="110"/>
      <c r="C1" s="110"/>
      <c r="D1" s="110"/>
      <c r="E1" s="110"/>
      <c r="F1" s="110"/>
      <c r="G1" s="111"/>
      <c r="H1" s="88" t="s">
        <v>233</v>
      </c>
      <c r="I1" s="85"/>
      <c r="J1" s="85"/>
      <c r="K1" s="85"/>
      <c r="L1" s="85"/>
      <c r="M1" s="85"/>
      <c r="N1" s="85"/>
      <c r="O1" s="85"/>
      <c r="P1" s="85"/>
      <c r="Q1" s="85"/>
      <c r="R1" s="85"/>
      <c r="S1" s="85"/>
      <c r="T1" s="85"/>
      <c r="U1" s="85"/>
      <c r="V1" s="86"/>
      <c r="W1" s="86"/>
      <c r="X1" s="86"/>
      <c r="Y1" s="85"/>
      <c r="Z1" s="85"/>
      <c r="AA1" s="85"/>
      <c r="AB1" s="85"/>
      <c r="AC1" s="85"/>
      <c r="AD1" s="85"/>
      <c r="AE1" s="85"/>
      <c r="AF1" s="85"/>
      <c r="AG1" s="86"/>
      <c r="AH1" s="85"/>
      <c r="AI1" s="85"/>
      <c r="AJ1" s="85"/>
      <c r="AK1" s="85"/>
      <c r="AL1" s="85"/>
      <c r="AM1" s="87"/>
    </row>
    <row r="2" spans="1:40" s="1" customFormat="1" ht="12.95" customHeight="1">
      <c r="A2" s="115" t="s">
        <v>348</v>
      </c>
      <c r="B2" s="112"/>
      <c r="C2" s="112"/>
      <c r="D2" s="112"/>
      <c r="E2" s="112"/>
      <c r="F2" s="112"/>
      <c r="G2" s="113"/>
      <c r="H2" s="311" t="s">
        <v>34</v>
      </c>
      <c r="I2" s="310"/>
      <c r="J2" s="311" t="s">
        <v>189</v>
      </c>
      <c r="K2" s="309"/>
      <c r="L2" s="309"/>
      <c r="M2" s="309"/>
      <c r="N2" s="309"/>
      <c r="O2" s="309"/>
      <c r="P2" s="309"/>
      <c r="Q2" s="309"/>
      <c r="R2" s="310"/>
      <c r="S2" s="309" t="s">
        <v>232</v>
      </c>
      <c r="T2" s="309"/>
      <c r="U2" s="309"/>
      <c r="V2" s="309"/>
      <c r="W2" s="309"/>
      <c r="X2" s="309"/>
      <c r="Y2" s="309"/>
      <c r="Z2" s="310"/>
      <c r="AA2" s="311" t="s">
        <v>193</v>
      </c>
      <c r="AB2" s="309"/>
      <c r="AC2" s="309"/>
      <c r="AD2" s="309"/>
      <c r="AE2" s="309"/>
      <c r="AF2" s="310"/>
      <c r="AG2" s="311" t="s">
        <v>35</v>
      </c>
      <c r="AH2" s="309"/>
      <c r="AI2" s="309"/>
      <c r="AJ2" s="309"/>
      <c r="AK2" s="309"/>
      <c r="AL2" s="309"/>
      <c r="AM2" s="310"/>
      <c r="AN2" s="68"/>
    </row>
    <row r="3" spans="1:40" s="4" customFormat="1" ht="12.95" customHeight="1">
      <c r="A3" s="70"/>
      <c r="B3" s="2"/>
      <c r="C3" s="25"/>
      <c r="D3" s="2"/>
      <c r="E3" s="3"/>
      <c r="F3" s="38" t="s">
        <v>36</v>
      </c>
      <c r="G3" s="69">
        <f>+SUBTOTAL(9,G7:G21,G23:G37,G39:G53,G55:G70,G72:G86,G88:G100,G102:G119,G122,G124)</f>
        <v>512</v>
      </c>
      <c r="H3" s="5">
        <f>+H6+H22+H38+H54+H71+H87+H101+H121+H123+H4+H125</f>
        <v>17</v>
      </c>
      <c r="I3" s="7">
        <f t="shared" ref="I3:AM3" si="0">+I6+I22+I38+I54+I71+I87+I101+I121+I123+I4+I125</f>
        <v>17</v>
      </c>
      <c r="J3" s="8">
        <f t="shared" si="0"/>
        <v>17</v>
      </c>
      <c r="K3" s="6">
        <f t="shared" si="0"/>
        <v>16</v>
      </c>
      <c r="L3" s="6">
        <f t="shared" si="0"/>
        <v>18</v>
      </c>
      <c r="M3" s="6">
        <f t="shared" si="0"/>
        <v>16</v>
      </c>
      <c r="N3" s="6">
        <f t="shared" si="0"/>
        <v>17</v>
      </c>
      <c r="O3" s="6">
        <f t="shared" si="0"/>
        <v>17</v>
      </c>
      <c r="P3" s="58">
        <f t="shared" si="0"/>
        <v>16</v>
      </c>
      <c r="Q3" s="58">
        <f t="shared" si="0"/>
        <v>16</v>
      </c>
      <c r="R3" s="7">
        <f t="shared" si="0"/>
        <v>17</v>
      </c>
      <c r="S3" s="8">
        <f t="shared" si="0"/>
        <v>16</v>
      </c>
      <c r="T3" s="6">
        <f t="shared" si="0"/>
        <v>17</v>
      </c>
      <c r="U3" s="6">
        <f t="shared" si="0"/>
        <v>17</v>
      </c>
      <c r="V3" s="6">
        <f t="shared" si="0"/>
        <v>17</v>
      </c>
      <c r="W3" s="6">
        <f t="shared" si="0"/>
        <v>17</v>
      </c>
      <c r="X3" s="6">
        <f t="shared" si="0"/>
        <v>17</v>
      </c>
      <c r="Y3" s="6">
        <f t="shared" si="0"/>
        <v>17</v>
      </c>
      <c r="Z3" s="7">
        <f t="shared" si="0"/>
        <v>17</v>
      </c>
      <c r="AA3" s="8">
        <f t="shared" si="0"/>
        <v>16</v>
      </c>
      <c r="AB3" s="6">
        <f t="shared" si="0"/>
        <v>17</v>
      </c>
      <c r="AC3" s="6">
        <f t="shared" si="0"/>
        <v>16</v>
      </c>
      <c r="AD3" s="7">
        <f t="shared" si="0"/>
        <v>17</v>
      </c>
      <c r="AE3" s="8">
        <f t="shared" si="0"/>
        <v>13</v>
      </c>
      <c r="AF3" s="7">
        <f t="shared" si="0"/>
        <v>16</v>
      </c>
      <c r="AG3" s="8">
        <f t="shared" si="0"/>
        <v>17</v>
      </c>
      <c r="AH3" s="6">
        <f t="shared" si="0"/>
        <v>17</v>
      </c>
      <c r="AI3" s="6">
        <f t="shared" si="0"/>
        <v>17</v>
      </c>
      <c r="AJ3" s="6">
        <f t="shared" si="0"/>
        <v>17</v>
      </c>
      <c r="AK3" s="6">
        <f t="shared" si="0"/>
        <v>17</v>
      </c>
      <c r="AL3" s="6">
        <f t="shared" si="0"/>
        <v>17</v>
      </c>
      <c r="AM3" s="7">
        <f t="shared" si="0"/>
        <v>17</v>
      </c>
    </row>
    <row r="4" spans="1:40" s="4" customFormat="1" ht="12.95" customHeight="1">
      <c r="A4" s="23"/>
      <c r="B4" s="2"/>
      <c r="C4" s="25"/>
      <c r="D4" s="2"/>
      <c r="E4" s="3"/>
      <c r="F4" s="38" t="s">
        <v>190</v>
      </c>
      <c r="G4" s="69">
        <f>+SUM(H4:AM4)</f>
        <v>13</v>
      </c>
      <c r="H4" s="57"/>
      <c r="I4" s="46"/>
      <c r="J4" s="45"/>
      <c r="K4" s="47"/>
      <c r="L4" s="47"/>
      <c r="M4" s="47"/>
      <c r="N4" s="47"/>
      <c r="O4" s="47"/>
      <c r="P4" s="47"/>
      <c r="Q4" s="47"/>
      <c r="R4" s="46"/>
      <c r="S4" s="45"/>
      <c r="T4" s="47"/>
      <c r="U4" s="47"/>
      <c r="V4" s="47"/>
      <c r="W4" s="47"/>
      <c r="X4" s="47"/>
      <c r="Y4" s="47"/>
      <c r="Z4" s="46"/>
      <c r="AA4" s="45">
        <v>1</v>
      </c>
      <c r="AB4" s="47">
        <v>2</v>
      </c>
      <c r="AC4" s="47">
        <v>1</v>
      </c>
      <c r="AD4" s="46">
        <v>3</v>
      </c>
      <c r="AE4" s="45"/>
      <c r="AF4" s="46">
        <v>1</v>
      </c>
      <c r="AG4" s="45">
        <v>1</v>
      </c>
      <c r="AH4" s="47">
        <v>1</v>
      </c>
      <c r="AI4" s="47">
        <v>1</v>
      </c>
      <c r="AJ4" s="47"/>
      <c r="AK4" s="47"/>
      <c r="AL4" s="47">
        <v>1</v>
      </c>
      <c r="AM4" s="46">
        <v>1</v>
      </c>
      <c r="AN4" s="116"/>
    </row>
    <row r="5" spans="1:40" s="18" customFormat="1" ht="15" customHeight="1" thickBot="1">
      <c r="A5" s="73" t="s">
        <v>9</v>
      </c>
      <c r="B5" s="74" t="s">
        <v>10</v>
      </c>
      <c r="C5" s="74" t="s">
        <v>16</v>
      </c>
      <c r="D5" s="75" t="s">
        <v>40</v>
      </c>
      <c r="E5" s="74" t="s">
        <v>37</v>
      </c>
      <c r="F5" s="76" t="s">
        <v>23</v>
      </c>
      <c r="G5" s="77" t="s">
        <v>285</v>
      </c>
      <c r="H5" s="78" t="s">
        <v>194</v>
      </c>
      <c r="I5" s="79" t="s">
        <v>198</v>
      </c>
      <c r="J5" s="80" t="s">
        <v>199</v>
      </c>
      <c r="K5" s="81" t="s">
        <v>200</v>
      </c>
      <c r="L5" s="81" t="s">
        <v>201</v>
      </c>
      <c r="M5" s="81" t="s">
        <v>195</v>
      </c>
      <c r="N5" s="81" t="s">
        <v>202</v>
      </c>
      <c r="O5" s="81" t="s">
        <v>196</v>
      </c>
      <c r="P5" s="81" t="s">
        <v>197</v>
      </c>
      <c r="Q5" s="81" t="s">
        <v>203</v>
      </c>
      <c r="R5" s="82" t="s">
        <v>204</v>
      </c>
      <c r="S5" s="78" t="s">
        <v>205</v>
      </c>
      <c r="T5" s="83" t="s">
        <v>206</v>
      </c>
      <c r="U5" s="83" t="s">
        <v>212</v>
      </c>
      <c r="V5" s="83" t="s">
        <v>207</v>
      </c>
      <c r="W5" s="83" t="s">
        <v>208</v>
      </c>
      <c r="X5" s="83" t="s">
        <v>192</v>
      </c>
      <c r="Y5" s="83" t="s">
        <v>209</v>
      </c>
      <c r="Z5" s="79" t="s">
        <v>210</v>
      </c>
      <c r="AA5" s="89" t="s">
        <v>211</v>
      </c>
      <c r="AB5" s="90" t="s">
        <v>213</v>
      </c>
      <c r="AC5" s="90" t="s">
        <v>214</v>
      </c>
      <c r="AD5" s="91" t="s">
        <v>215</v>
      </c>
      <c r="AE5" s="89" t="s">
        <v>216</v>
      </c>
      <c r="AF5" s="91" t="s">
        <v>217</v>
      </c>
      <c r="AG5" s="92" t="s">
        <v>218</v>
      </c>
      <c r="AH5" s="93" t="s">
        <v>219</v>
      </c>
      <c r="AI5" s="93" t="s">
        <v>220</v>
      </c>
      <c r="AJ5" s="93" t="s">
        <v>221</v>
      </c>
      <c r="AK5" s="93" t="s">
        <v>222</v>
      </c>
      <c r="AL5" s="93" t="s">
        <v>223</v>
      </c>
      <c r="AM5" s="94" t="s">
        <v>224</v>
      </c>
      <c r="AN5" s="84"/>
    </row>
    <row r="6" spans="1:40" s="10" customFormat="1" ht="12.95" customHeight="1">
      <c r="A6" s="324">
        <v>42849</v>
      </c>
      <c r="B6" s="325"/>
      <c r="C6" s="325"/>
      <c r="D6" s="125"/>
      <c r="E6" s="126"/>
      <c r="F6" s="127"/>
      <c r="G6" s="128">
        <f>+SUM(G7:G21)</f>
        <v>77</v>
      </c>
      <c r="H6" s="129">
        <f t="shared" ref="H6:AM6" si="1">+COUNTA(H7:H21)</f>
        <v>0</v>
      </c>
      <c r="I6" s="130">
        <f t="shared" si="1"/>
        <v>4</v>
      </c>
      <c r="J6" s="129">
        <f t="shared" si="1"/>
        <v>3</v>
      </c>
      <c r="K6" s="131">
        <f t="shared" si="1"/>
        <v>2</v>
      </c>
      <c r="L6" s="131">
        <f t="shared" si="1"/>
        <v>3</v>
      </c>
      <c r="M6" s="131">
        <f t="shared" si="1"/>
        <v>3</v>
      </c>
      <c r="N6" s="131">
        <f t="shared" si="1"/>
        <v>3</v>
      </c>
      <c r="O6" s="131">
        <f t="shared" si="1"/>
        <v>2</v>
      </c>
      <c r="P6" s="131">
        <f t="shared" si="1"/>
        <v>1</v>
      </c>
      <c r="Q6" s="131">
        <f t="shared" si="1"/>
        <v>4</v>
      </c>
      <c r="R6" s="130">
        <f t="shared" si="1"/>
        <v>2</v>
      </c>
      <c r="S6" s="129">
        <f t="shared" si="1"/>
        <v>2</v>
      </c>
      <c r="T6" s="131">
        <f t="shared" si="1"/>
        <v>3</v>
      </c>
      <c r="U6" s="131">
        <f t="shared" si="1"/>
        <v>3</v>
      </c>
      <c r="V6" s="131">
        <f t="shared" si="1"/>
        <v>2</v>
      </c>
      <c r="W6" s="131">
        <f t="shared" si="1"/>
        <v>2</v>
      </c>
      <c r="X6" s="131">
        <f t="shared" si="1"/>
        <v>3</v>
      </c>
      <c r="Y6" s="131">
        <f t="shared" si="1"/>
        <v>3</v>
      </c>
      <c r="Z6" s="130">
        <f t="shared" si="1"/>
        <v>3</v>
      </c>
      <c r="AA6" s="129">
        <f t="shared" si="1"/>
        <v>2</v>
      </c>
      <c r="AB6" s="131">
        <f t="shared" si="1"/>
        <v>3</v>
      </c>
      <c r="AC6" s="131">
        <f t="shared" si="1"/>
        <v>1</v>
      </c>
      <c r="AD6" s="130">
        <f t="shared" si="1"/>
        <v>1</v>
      </c>
      <c r="AE6" s="132">
        <f t="shared" si="1"/>
        <v>5</v>
      </c>
      <c r="AF6" s="133">
        <f t="shared" si="1"/>
        <v>1</v>
      </c>
      <c r="AG6" s="129">
        <f t="shared" si="1"/>
        <v>2</v>
      </c>
      <c r="AH6" s="131">
        <f t="shared" si="1"/>
        <v>3</v>
      </c>
      <c r="AI6" s="131">
        <f t="shared" si="1"/>
        <v>2</v>
      </c>
      <c r="AJ6" s="131">
        <f t="shared" si="1"/>
        <v>3</v>
      </c>
      <c r="AK6" s="131">
        <f t="shared" si="1"/>
        <v>3</v>
      </c>
      <c r="AL6" s="131">
        <f t="shared" si="1"/>
        <v>1</v>
      </c>
      <c r="AM6" s="130">
        <f t="shared" si="1"/>
        <v>2</v>
      </c>
      <c r="AN6" s="72">
        <f>+SUM(AN7:AN21)</f>
        <v>77</v>
      </c>
    </row>
    <row r="7" spans="1:40" s="12" customFormat="1" ht="12.95" customHeight="1">
      <c r="A7" s="256">
        <v>0.375</v>
      </c>
      <c r="B7" s="11" t="s">
        <v>14</v>
      </c>
      <c r="C7" s="11" t="s">
        <v>91</v>
      </c>
      <c r="D7" s="11" t="s">
        <v>286</v>
      </c>
      <c r="E7" s="22">
        <v>70</v>
      </c>
      <c r="F7" s="24" t="s">
        <v>28</v>
      </c>
      <c r="G7" s="65">
        <v>3</v>
      </c>
      <c r="H7" s="134"/>
      <c r="I7" s="49"/>
      <c r="J7" s="48"/>
      <c r="K7" s="50"/>
      <c r="L7" s="50"/>
      <c r="M7" s="50"/>
      <c r="N7" s="50"/>
      <c r="O7" s="50"/>
      <c r="P7" s="50"/>
      <c r="Q7" s="50" t="s">
        <v>19</v>
      </c>
      <c r="R7" s="49"/>
      <c r="S7" s="48"/>
      <c r="T7" s="50"/>
      <c r="U7" s="50"/>
      <c r="V7" s="50"/>
      <c r="W7" s="50"/>
      <c r="X7" s="50"/>
      <c r="Y7" s="50"/>
      <c r="Z7" s="49"/>
      <c r="AA7" s="48"/>
      <c r="AB7" s="50"/>
      <c r="AC7" s="50"/>
      <c r="AD7" s="49"/>
      <c r="AE7" s="48"/>
      <c r="AF7" s="49"/>
      <c r="AG7" s="48"/>
      <c r="AH7" s="50" t="s">
        <v>3</v>
      </c>
      <c r="AI7" s="50"/>
      <c r="AJ7" s="50"/>
      <c r="AK7" s="50" t="s">
        <v>20</v>
      </c>
      <c r="AL7" s="50"/>
      <c r="AM7" s="49"/>
      <c r="AN7" s="20">
        <f>+COUNTA(H7:AM7)</f>
        <v>3</v>
      </c>
    </row>
    <row r="8" spans="1:40" s="12" customFormat="1" ht="12.95" customHeight="1">
      <c r="A8" s="319">
        <v>0.41666666666666669</v>
      </c>
      <c r="B8" s="135" t="s">
        <v>11</v>
      </c>
      <c r="C8" s="135" t="s">
        <v>99</v>
      </c>
      <c r="D8" s="135" t="s">
        <v>309</v>
      </c>
      <c r="E8" s="136">
        <v>50</v>
      </c>
      <c r="F8" s="137" t="s">
        <v>25</v>
      </c>
      <c r="G8" s="138">
        <v>8</v>
      </c>
      <c r="H8" s="139"/>
      <c r="I8" s="140" t="s">
        <v>6</v>
      </c>
      <c r="J8" s="141"/>
      <c r="K8" s="142" t="s">
        <v>4</v>
      </c>
      <c r="L8" s="142"/>
      <c r="M8" s="142"/>
      <c r="N8" s="142"/>
      <c r="O8" s="142" t="s">
        <v>5</v>
      </c>
      <c r="P8" s="142"/>
      <c r="Q8" s="142"/>
      <c r="R8" s="140" t="s">
        <v>7</v>
      </c>
      <c r="S8" s="141"/>
      <c r="T8" s="142"/>
      <c r="U8" s="142"/>
      <c r="V8" s="142"/>
      <c r="W8" s="142"/>
      <c r="X8" s="142"/>
      <c r="Y8" s="142"/>
      <c r="Z8" s="140"/>
      <c r="AA8" s="141"/>
      <c r="AB8" s="142" t="s">
        <v>5</v>
      </c>
      <c r="AC8" s="142" t="s">
        <v>6</v>
      </c>
      <c r="AD8" s="140" t="s">
        <v>7</v>
      </c>
      <c r="AE8" s="141" t="s">
        <v>4</v>
      </c>
      <c r="AF8" s="140"/>
      <c r="AG8" s="141"/>
      <c r="AH8" s="142"/>
      <c r="AI8" s="142"/>
      <c r="AJ8" s="142"/>
      <c r="AK8" s="142"/>
      <c r="AL8" s="142"/>
      <c r="AM8" s="140"/>
      <c r="AN8" s="20">
        <f t="shared" ref="AN8:AN70" si="2">+COUNTA(H8:AM8)</f>
        <v>8</v>
      </c>
    </row>
    <row r="9" spans="1:40" s="20" customFormat="1" ht="12.95" customHeight="1">
      <c r="A9" s="320"/>
      <c r="B9" s="143" t="s">
        <v>0</v>
      </c>
      <c r="C9" s="143" t="s">
        <v>264</v>
      </c>
      <c r="D9" s="143" t="s">
        <v>265</v>
      </c>
      <c r="E9" s="144">
        <v>50</v>
      </c>
      <c r="F9" s="145" t="s">
        <v>349</v>
      </c>
      <c r="G9" s="63">
        <v>6</v>
      </c>
      <c r="H9" s="146"/>
      <c r="I9" s="46"/>
      <c r="J9" s="45"/>
      <c r="K9" s="47"/>
      <c r="L9" s="47"/>
      <c r="M9" s="47"/>
      <c r="N9" s="47"/>
      <c r="O9" s="47"/>
      <c r="P9" s="47"/>
      <c r="Q9" s="47"/>
      <c r="R9" s="46"/>
      <c r="S9" s="45" t="s">
        <v>1</v>
      </c>
      <c r="T9" s="47" t="s">
        <v>2</v>
      </c>
      <c r="U9" s="47" t="s">
        <v>21</v>
      </c>
      <c r="V9" s="47"/>
      <c r="W9" s="47"/>
      <c r="X9" s="47" t="s">
        <v>22</v>
      </c>
      <c r="Y9" s="47"/>
      <c r="Z9" s="46" t="s">
        <v>39</v>
      </c>
      <c r="AA9" s="45" t="s">
        <v>39</v>
      </c>
      <c r="AB9" s="47"/>
      <c r="AC9" s="47"/>
      <c r="AD9" s="46"/>
      <c r="AE9" s="45"/>
      <c r="AF9" s="46"/>
      <c r="AG9" s="45"/>
      <c r="AH9" s="47"/>
      <c r="AI9" s="47"/>
      <c r="AJ9" s="47"/>
      <c r="AK9" s="47"/>
      <c r="AL9" s="47"/>
      <c r="AM9" s="46"/>
      <c r="AN9" s="20">
        <f t="shared" si="2"/>
        <v>6</v>
      </c>
    </row>
    <row r="10" spans="1:40" s="20" customFormat="1" ht="12.95" customHeight="1">
      <c r="A10" s="319">
        <v>0.45833333333333331</v>
      </c>
      <c r="B10" s="143" t="s">
        <v>14</v>
      </c>
      <c r="C10" s="143" t="s">
        <v>92</v>
      </c>
      <c r="D10" s="143" t="s">
        <v>287</v>
      </c>
      <c r="E10" s="144">
        <v>70</v>
      </c>
      <c r="F10" s="145" t="s">
        <v>93</v>
      </c>
      <c r="G10" s="63">
        <v>12</v>
      </c>
      <c r="H10" s="146"/>
      <c r="I10" s="46" t="s">
        <v>4</v>
      </c>
      <c r="J10" s="45"/>
      <c r="K10" s="47"/>
      <c r="L10" s="47"/>
      <c r="M10" s="47"/>
      <c r="N10" s="47"/>
      <c r="O10" s="47"/>
      <c r="P10" s="47"/>
      <c r="Q10" s="47"/>
      <c r="R10" s="46"/>
      <c r="S10" s="45"/>
      <c r="T10" s="47"/>
      <c r="U10" s="47"/>
      <c r="V10" s="47" t="s">
        <v>8</v>
      </c>
      <c r="W10" s="47" t="s">
        <v>6</v>
      </c>
      <c r="X10" s="47"/>
      <c r="Y10" s="47" t="s">
        <v>7</v>
      </c>
      <c r="Z10" s="46"/>
      <c r="AA10" s="45"/>
      <c r="AB10" s="47"/>
      <c r="AC10" s="47"/>
      <c r="AD10" s="46"/>
      <c r="AE10" s="45" t="s">
        <v>5</v>
      </c>
      <c r="AF10" s="46"/>
      <c r="AG10" s="45" t="s">
        <v>38</v>
      </c>
      <c r="AH10" s="47" t="s">
        <v>4</v>
      </c>
      <c r="AI10" s="47" t="s">
        <v>5</v>
      </c>
      <c r="AJ10" s="47" t="s">
        <v>38</v>
      </c>
      <c r="AK10" s="47" t="s">
        <v>6</v>
      </c>
      <c r="AL10" s="47" t="s">
        <v>7</v>
      </c>
      <c r="AM10" s="46" t="s">
        <v>8</v>
      </c>
      <c r="AN10" s="20">
        <f t="shared" si="2"/>
        <v>12</v>
      </c>
    </row>
    <row r="11" spans="1:40" s="20" customFormat="1" ht="12.95" customHeight="1">
      <c r="A11" s="320"/>
      <c r="B11" s="120" t="s">
        <v>15</v>
      </c>
      <c r="C11" s="120" t="s">
        <v>95</v>
      </c>
      <c r="D11" s="120" t="s">
        <v>301</v>
      </c>
      <c r="E11" s="121">
        <v>50</v>
      </c>
      <c r="F11" s="122" t="s">
        <v>29</v>
      </c>
      <c r="G11" s="64">
        <v>7</v>
      </c>
      <c r="H11" s="147"/>
      <c r="I11" s="52"/>
      <c r="J11" s="51" t="s">
        <v>1</v>
      </c>
      <c r="K11" s="53"/>
      <c r="L11" s="53" t="s">
        <v>2</v>
      </c>
      <c r="M11" s="53" t="s">
        <v>3</v>
      </c>
      <c r="N11" s="53" t="s">
        <v>19</v>
      </c>
      <c r="O11" s="53" t="s">
        <v>20</v>
      </c>
      <c r="P11" s="53" t="s">
        <v>21</v>
      </c>
      <c r="Q11" s="53" t="s">
        <v>22</v>
      </c>
      <c r="R11" s="52"/>
      <c r="S11" s="51"/>
      <c r="T11" s="53"/>
      <c r="U11" s="53"/>
      <c r="V11" s="53"/>
      <c r="W11" s="53"/>
      <c r="X11" s="53"/>
      <c r="Y11" s="53"/>
      <c r="Z11" s="52"/>
      <c r="AA11" s="51"/>
      <c r="AB11" s="53"/>
      <c r="AC11" s="53"/>
      <c r="AD11" s="52"/>
      <c r="AE11" s="51"/>
      <c r="AF11" s="52"/>
      <c r="AG11" s="51"/>
      <c r="AH11" s="53"/>
      <c r="AI11" s="53"/>
      <c r="AJ11" s="53"/>
      <c r="AK11" s="53"/>
      <c r="AL11" s="53"/>
      <c r="AM11" s="52"/>
      <c r="AN11" s="20">
        <f t="shared" si="2"/>
        <v>7</v>
      </c>
    </row>
    <row r="12" spans="1:40" s="12" customFormat="1" ht="12.95" customHeight="1">
      <c r="A12" s="148">
        <v>0.5</v>
      </c>
      <c r="B12" s="135" t="s">
        <v>0</v>
      </c>
      <c r="C12" s="135" t="s">
        <v>104</v>
      </c>
      <c r="D12" s="135" t="s">
        <v>266</v>
      </c>
      <c r="E12" s="136">
        <v>50</v>
      </c>
      <c r="F12" s="137" t="s">
        <v>28</v>
      </c>
      <c r="G12" s="138">
        <v>3</v>
      </c>
      <c r="H12" s="139"/>
      <c r="I12" s="140"/>
      <c r="J12" s="141"/>
      <c r="K12" s="142"/>
      <c r="L12" s="142"/>
      <c r="M12" s="142"/>
      <c r="N12" s="142"/>
      <c r="O12" s="142"/>
      <c r="P12" s="142"/>
      <c r="Q12" s="142"/>
      <c r="R12" s="140"/>
      <c r="S12" s="141" t="s">
        <v>3</v>
      </c>
      <c r="T12" s="142" t="s">
        <v>20</v>
      </c>
      <c r="U12" s="142"/>
      <c r="V12" s="142"/>
      <c r="W12" s="142"/>
      <c r="X12" s="142"/>
      <c r="Y12" s="142"/>
      <c r="Z12" s="140" t="s">
        <v>19</v>
      </c>
      <c r="AA12" s="141"/>
      <c r="AB12" s="142"/>
      <c r="AC12" s="142"/>
      <c r="AD12" s="140"/>
      <c r="AE12" s="141"/>
      <c r="AF12" s="140"/>
      <c r="AG12" s="141"/>
      <c r="AH12" s="142"/>
      <c r="AI12" s="142"/>
      <c r="AJ12" s="142"/>
      <c r="AK12" s="142"/>
      <c r="AL12" s="142"/>
      <c r="AM12" s="140"/>
      <c r="AN12" s="20">
        <f t="shared" si="2"/>
        <v>3</v>
      </c>
    </row>
    <row r="13" spans="1:40" s="12" customFormat="1" ht="12.95" customHeight="1">
      <c r="A13" s="319">
        <v>0.54166666666666663</v>
      </c>
      <c r="B13" s="39" t="s">
        <v>14</v>
      </c>
      <c r="C13" s="39" t="s">
        <v>94</v>
      </c>
      <c r="D13" s="39" t="s">
        <v>288</v>
      </c>
      <c r="E13" s="40">
        <v>50</v>
      </c>
      <c r="F13" s="41" t="s">
        <v>28</v>
      </c>
      <c r="G13" s="63">
        <v>3</v>
      </c>
      <c r="H13" s="146"/>
      <c r="I13" s="46"/>
      <c r="J13" s="45"/>
      <c r="K13" s="47"/>
      <c r="L13" s="47"/>
      <c r="M13" s="47"/>
      <c r="N13" s="47"/>
      <c r="O13" s="47"/>
      <c r="P13" s="47"/>
      <c r="Q13" s="47"/>
      <c r="R13" s="46"/>
      <c r="S13" s="45"/>
      <c r="T13" s="47"/>
      <c r="U13" s="47"/>
      <c r="V13" s="47"/>
      <c r="W13" s="47"/>
      <c r="X13" s="47"/>
      <c r="Y13" s="47"/>
      <c r="Z13" s="46"/>
      <c r="AA13" s="45"/>
      <c r="AB13" s="47"/>
      <c r="AC13" s="47"/>
      <c r="AD13" s="46"/>
      <c r="AE13" s="45"/>
      <c r="AF13" s="46"/>
      <c r="AG13" s="45"/>
      <c r="AH13" s="47" t="s">
        <v>19</v>
      </c>
      <c r="AI13" s="47" t="s">
        <v>20</v>
      </c>
      <c r="AJ13" s="47" t="s">
        <v>3</v>
      </c>
      <c r="AK13" s="47"/>
      <c r="AL13" s="47"/>
      <c r="AM13" s="46"/>
      <c r="AN13" s="20">
        <f t="shared" si="2"/>
        <v>3</v>
      </c>
    </row>
    <row r="14" spans="1:40" s="12" customFormat="1" ht="12.95" customHeight="1">
      <c r="A14" s="320"/>
      <c r="B14" s="149" t="s">
        <v>11</v>
      </c>
      <c r="C14" s="149" t="s">
        <v>100</v>
      </c>
      <c r="D14" s="149" t="s">
        <v>310</v>
      </c>
      <c r="E14" s="150">
        <v>50</v>
      </c>
      <c r="F14" s="151" t="s">
        <v>24</v>
      </c>
      <c r="G14" s="64">
        <v>4</v>
      </c>
      <c r="H14" s="147"/>
      <c r="I14" s="52"/>
      <c r="J14" s="51"/>
      <c r="K14" s="53" t="s">
        <v>4</v>
      </c>
      <c r="L14" s="53"/>
      <c r="M14" s="53"/>
      <c r="N14" s="53" t="s">
        <v>5</v>
      </c>
      <c r="O14" s="53"/>
      <c r="P14" s="53"/>
      <c r="Q14" s="53"/>
      <c r="R14" s="52"/>
      <c r="S14" s="51"/>
      <c r="T14" s="53"/>
      <c r="U14" s="53"/>
      <c r="V14" s="53"/>
      <c r="W14" s="53"/>
      <c r="X14" s="53"/>
      <c r="Y14" s="53"/>
      <c r="Z14" s="52"/>
      <c r="AA14" s="51"/>
      <c r="AB14" s="53" t="s">
        <v>4</v>
      </c>
      <c r="AC14" s="53"/>
      <c r="AD14" s="52"/>
      <c r="AE14" s="51" t="s">
        <v>5</v>
      </c>
      <c r="AF14" s="52"/>
      <c r="AG14" s="51"/>
      <c r="AH14" s="53"/>
      <c r="AI14" s="53"/>
      <c r="AJ14" s="53"/>
      <c r="AK14" s="53"/>
      <c r="AL14" s="53"/>
      <c r="AM14" s="52"/>
      <c r="AN14" s="20">
        <f t="shared" si="2"/>
        <v>4</v>
      </c>
    </row>
    <row r="15" spans="1:40" s="12" customFormat="1" ht="12.95" customHeight="1">
      <c r="A15" s="319">
        <v>0.58333333333333337</v>
      </c>
      <c r="B15" s="39" t="s">
        <v>15</v>
      </c>
      <c r="C15" s="39" t="s">
        <v>96</v>
      </c>
      <c r="D15" s="39" t="s">
        <v>289</v>
      </c>
      <c r="E15" s="40">
        <v>50</v>
      </c>
      <c r="F15" s="41" t="s">
        <v>28</v>
      </c>
      <c r="G15" s="63">
        <v>3</v>
      </c>
      <c r="H15" s="146"/>
      <c r="I15" s="46"/>
      <c r="J15" s="45" t="s">
        <v>3</v>
      </c>
      <c r="K15" s="47"/>
      <c r="L15" s="47" t="s">
        <v>19</v>
      </c>
      <c r="M15" s="47" t="s">
        <v>20</v>
      </c>
      <c r="N15" s="47"/>
      <c r="O15" s="47"/>
      <c r="P15" s="47"/>
      <c r="Q15" s="47"/>
      <c r="R15" s="46"/>
      <c r="S15" s="45"/>
      <c r="T15" s="47"/>
      <c r="U15" s="47"/>
      <c r="V15" s="47"/>
      <c r="W15" s="47"/>
      <c r="X15" s="47"/>
      <c r="Y15" s="47"/>
      <c r="Z15" s="46"/>
      <c r="AA15" s="45"/>
      <c r="AB15" s="47"/>
      <c r="AC15" s="47"/>
      <c r="AD15" s="46"/>
      <c r="AE15" s="45"/>
      <c r="AF15" s="46"/>
      <c r="AG15" s="45"/>
      <c r="AH15" s="47"/>
      <c r="AI15" s="47"/>
      <c r="AJ15" s="47"/>
      <c r="AK15" s="47"/>
      <c r="AL15" s="47"/>
      <c r="AM15" s="46"/>
      <c r="AN15" s="20">
        <f t="shared" si="2"/>
        <v>3</v>
      </c>
    </row>
    <row r="16" spans="1:40" s="12" customFormat="1" ht="12.95" customHeight="1">
      <c r="A16" s="320"/>
      <c r="B16" s="149" t="s">
        <v>0</v>
      </c>
      <c r="C16" s="149" t="s">
        <v>103</v>
      </c>
      <c r="D16" s="149" t="s">
        <v>267</v>
      </c>
      <c r="E16" s="150">
        <v>50</v>
      </c>
      <c r="F16" s="151" t="s">
        <v>32</v>
      </c>
      <c r="G16" s="64">
        <v>6</v>
      </c>
      <c r="H16" s="152"/>
      <c r="I16" s="153"/>
      <c r="J16" s="154"/>
      <c r="K16" s="155"/>
      <c r="L16" s="155"/>
      <c r="M16" s="155"/>
      <c r="N16" s="155"/>
      <c r="O16" s="155"/>
      <c r="P16" s="155"/>
      <c r="Q16" s="155" t="s">
        <v>4</v>
      </c>
      <c r="R16" s="153" t="s">
        <v>5</v>
      </c>
      <c r="S16" s="154"/>
      <c r="T16" s="155" t="s">
        <v>4</v>
      </c>
      <c r="U16" s="155" t="s">
        <v>5</v>
      </c>
      <c r="V16" s="155"/>
      <c r="W16" s="155"/>
      <c r="X16" s="155" t="s">
        <v>6</v>
      </c>
      <c r="Y16" s="155" t="s">
        <v>6</v>
      </c>
      <c r="Z16" s="153"/>
      <c r="AA16" s="154"/>
      <c r="AB16" s="155"/>
      <c r="AC16" s="155"/>
      <c r="AD16" s="153"/>
      <c r="AE16" s="154"/>
      <c r="AF16" s="153"/>
      <c r="AG16" s="154"/>
      <c r="AH16" s="155"/>
      <c r="AI16" s="155"/>
      <c r="AJ16" s="155"/>
      <c r="AK16" s="155"/>
      <c r="AL16" s="155"/>
      <c r="AM16" s="153"/>
      <c r="AN16" s="20">
        <f t="shared" si="2"/>
        <v>6</v>
      </c>
    </row>
    <row r="17" spans="1:40" s="12" customFormat="1" ht="12.95" customHeight="1">
      <c r="A17" s="148">
        <v>0.625</v>
      </c>
      <c r="B17" s="135" t="s">
        <v>11</v>
      </c>
      <c r="C17" s="135" t="s">
        <v>101</v>
      </c>
      <c r="D17" s="135" t="s">
        <v>311</v>
      </c>
      <c r="E17" s="136">
        <v>50</v>
      </c>
      <c r="F17" s="137" t="s">
        <v>33</v>
      </c>
      <c r="G17" s="138">
        <v>4</v>
      </c>
      <c r="H17" s="156"/>
      <c r="I17" s="157" t="s">
        <v>20</v>
      </c>
      <c r="J17" s="158"/>
      <c r="K17" s="159"/>
      <c r="L17" s="159"/>
      <c r="M17" s="159"/>
      <c r="N17" s="159"/>
      <c r="O17" s="159"/>
      <c r="P17" s="159"/>
      <c r="Q17" s="159"/>
      <c r="R17" s="157"/>
      <c r="S17" s="158"/>
      <c r="T17" s="159"/>
      <c r="U17" s="159"/>
      <c r="V17" s="159"/>
      <c r="W17" s="159"/>
      <c r="X17" s="159"/>
      <c r="Y17" s="159"/>
      <c r="Z17" s="157"/>
      <c r="AA17" s="158" t="s">
        <v>3</v>
      </c>
      <c r="AB17" s="159" t="s">
        <v>19</v>
      </c>
      <c r="AC17" s="159"/>
      <c r="AD17" s="157"/>
      <c r="AE17" s="158" t="s">
        <v>21</v>
      </c>
      <c r="AF17" s="157"/>
      <c r="AG17" s="158"/>
      <c r="AH17" s="159"/>
      <c r="AI17" s="159"/>
      <c r="AJ17" s="159"/>
      <c r="AK17" s="159"/>
      <c r="AL17" s="159"/>
      <c r="AM17" s="157"/>
      <c r="AN17" s="20">
        <f t="shared" si="2"/>
        <v>4</v>
      </c>
    </row>
    <row r="18" spans="1:40" s="12" customFormat="1" ht="12.95" customHeight="1">
      <c r="A18" s="319">
        <v>0.66666666666666663</v>
      </c>
      <c r="B18" s="39" t="s">
        <v>14</v>
      </c>
      <c r="C18" s="39" t="s">
        <v>30</v>
      </c>
      <c r="D18" s="39" t="s">
        <v>289</v>
      </c>
      <c r="E18" s="40">
        <v>50</v>
      </c>
      <c r="F18" s="41" t="s">
        <v>29</v>
      </c>
      <c r="G18" s="63">
        <v>7</v>
      </c>
      <c r="H18" s="160"/>
      <c r="I18" s="43"/>
      <c r="J18" s="42" t="s">
        <v>19</v>
      </c>
      <c r="K18" s="44"/>
      <c r="L18" s="44" t="s">
        <v>3</v>
      </c>
      <c r="M18" s="44"/>
      <c r="N18" s="44"/>
      <c r="O18" s="44"/>
      <c r="P18" s="44"/>
      <c r="Q18" s="44" t="s">
        <v>2</v>
      </c>
      <c r="R18" s="43"/>
      <c r="S18" s="42"/>
      <c r="T18" s="44"/>
      <c r="U18" s="44"/>
      <c r="V18" s="44"/>
      <c r="W18" s="44"/>
      <c r="X18" s="44"/>
      <c r="Y18" s="44"/>
      <c r="Z18" s="43"/>
      <c r="AA18" s="42"/>
      <c r="AB18" s="44"/>
      <c r="AC18" s="44"/>
      <c r="AD18" s="43"/>
      <c r="AE18" s="42"/>
      <c r="AF18" s="43"/>
      <c r="AG18" s="42" t="s">
        <v>1</v>
      </c>
      <c r="AH18" s="44"/>
      <c r="AI18" s="44"/>
      <c r="AJ18" s="44" t="s">
        <v>21</v>
      </c>
      <c r="AK18" s="44" t="s">
        <v>20</v>
      </c>
      <c r="AL18" s="44"/>
      <c r="AM18" s="43" t="s">
        <v>22</v>
      </c>
      <c r="AN18" s="20">
        <f t="shared" si="2"/>
        <v>7</v>
      </c>
    </row>
    <row r="19" spans="1:40" s="12" customFormat="1" ht="12.95" customHeight="1">
      <c r="A19" s="320"/>
      <c r="B19" s="149" t="s">
        <v>0</v>
      </c>
      <c r="C19" s="149" t="s">
        <v>102</v>
      </c>
      <c r="D19" s="149" t="s">
        <v>268</v>
      </c>
      <c r="E19" s="150">
        <v>50</v>
      </c>
      <c r="F19" s="151" t="s">
        <v>32</v>
      </c>
      <c r="G19" s="64">
        <v>6</v>
      </c>
      <c r="H19" s="152"/>
      <c r="I19" s="153"/>
      <c r="J19" s="154"/>
      <c r="K19" s="155"/>
      <c r="L19" s="155"/>
      <c r="M19" s="155"/>
      <c r="N19" s="155" t="s">
        <v>5</v>
      </c>
      <c r="O19" s="155"/>
      <c r="P19" s="155"/>
      <c r="Q19" s="155"/>
      <c r="R19" s="153"/>
      <c r="S19" s="154"/>
      <c r="T19" s="155"/>
      <c r="U19" s="155"/>
      <c r="V19" s="155" t="s">
        <v>4</v>
      </c>
      <c r="W19" s="155" t="s">
        <v>5</v>
      </c>
      <c r="X19" s="155" t="s">
        <v>4</v>
      </c>
      <c r="Y19" s="155" t="s">
        <v>6</v>
      </c>
      <c r="Z19" s="153" t="s">
        <v>6</v>
      </c>
      <c r="AA19" s="154"/>
      <c r="AB19" s="155"/>
      <c r="AC19" s="155"/>
      <c r="AD19" s="153"/>
      <c r="AE19" s="154"/>
      <c r="AF19" s="153"/>
      <c r="AG19" s="154"/>
      <c r="AH19" s="155"/>
      <c r="AI19" s="155"/>
      <c r="AJ19" s="155"/>
      <c r="AK19" s="155"/>
      <c r="AL19" s="155"/>
      <c r="AM19" s="153"/>
      <c r="AN19" s="20">
        <f t="shared" si="2"/>
        <v>6</v>
      </c>
    </row>
    <row r="20" spans="1:40" s="12" customFormat="1" ht="12.95" customHeight="1">
      <c r="A20" s="319">
        <v>0.70833333333333337</v>
      </c>
      <c r="B20" s="39" t="s">
        <v>15</v>
      </c>
      <c r="C20" s="39" t="s">
        <v>97</v>
      </c>
      <c r="D20" s="39" t="s">
        <v>302</v>
      </c>
      <c r="E20" s="40">
        <v>50</v>
      </c>
      <c r="F20" s="41" t="s">
        <v>98</v>
      </c>
      <c r="G20" s="63">
        <v>2</v>
      </c>
      <c r="H20" s="160"/>
      <c r="I20" s="43"/>
      <c r="J20" s="42"/>
      <c r="K20" s="44"/>
      <c r="L20" s="44"/>
      <c r="M20" s="44" t="s">
        <v>1</v>
      </c>
      <c r="N20" s="44"/>
      <c r="O20" s="44"/>
      <c r="P20" s="44"/>
      <c r="Q20" s="44"/>
      <c r="R20" s="43"/>
      <c r="S20" s="42"/>
      <c r="T20" s="44"/>
      <c r="U20" s="44"/>
      <c r="V20" s="44"/>
      <c r="W20" s="44"/>
      <c r="X20" s="44"/>
      <c r="Y20" s="44"/>
      <c r="Z20" s="43"/>
      <c r="AA20" s="42"/>
      <c r="AB20" s="44"/>
      <c r="AC20" s="44"/>
      <c r="AD20" s="43"/>
      <c r="AE20" s="42" t="s">
        <v>2</v>
      </c>
      <c r="AF20" s="43"/>
      <c r="AG20" s="42"/>
      <c r="AH20" s="44"/>
      <c r="AI20" s="44"/>
      <c r="AJ20" s="44"/>
      <c r="AK20" s="44"/>
      <c r="AL20" s="44"/>
      <c r="AM20" s="43"/>
      <c r="AN20" s="20">
        <f t="shared" si="2"/>
        <v>2</v>
      </c>
    </row>
    <row r="21" spans="1:40" s="12" customFormat="1" ht="12.95" customHeight="1">
      <c r="A21" s="321"/>
      <c r="B21" s="11" t="s">
        <v>11</v>
      </c>
      <c r="C21" s="11" t="s">
        <v>350</v>
      </c>
      <c r="D21" s="11" t="s">
        <v>351</v>
      </c>
      <c r="E21" s="22">
        <v>50</v>
      </c>
      <c r="F21" s="24" t="s">
        <v>28</v>
      </c>
      <c r="G21" s="65">
        <v>3</v>
      </c>
      <c r="H21" s="152"/>
      <c r="I21" s="153" t="s">
        <v>19</v>
      </c>
      <c r="J21" s="154"/>
      <c r="K21" s="155"/>
      <c r="L21" s="155"/>
      <c r="M21" s="155"/>
      <c r="N21" s="155"/>
      <c r="O21" s="155"/>
      <c r="P21" s="155"/>
      <c r="Q21" s="155"/>
      <c r="R21" s="153"/>
      <c r="S21" s="154"/>
      <c r="T21" s="155"/>
      <c r="U21" s="155" t="s">
        <v>3</v>
      </c>
      <c r="V21" s="155"/>
      <c r="W21" s="155"/>
      <c r="X21" s="155"/>
      <c r="Y21" s="155"/>
      <c r="Z21" s="153"/>
      <c r="AA21" s="154"/>
      <c r="AB21" s="155"/>
      <c r="AC21" s="155"/>
      <c r="AD21" s="153"/>
      <c r="AE21" s="154"/>
      <c r="AF21" s="153" t="s">
        <v>20</v>
      </c>
      <c r="AG21" s="154"/>
      <c r="AH21" s="155"/>
      <c r="AI21" s="155"/>
      <c r="AJ21" s="155"/>
      <c r="AK21" s="155"/>
      <c r="AL21" s="155"/>
      <c r="AM21" s="153"/>
      <c r="AN21" s="20">
        <f t="shared" si="2"/>
        <v>3</v>
      </c>
    </row>
    <row r="22" spans="1:40" s="10" customFormat="1" ht="12.95" customHeight="1">
      <c r="A22" s="322">
        <f>+A6+1</f>
        <v>42850</v>
      </c>
      <c r="B22" s="323"/>
      <c r="C22" s="323"/>
      <c r="D22" s="21"/>
      <c r="E22" s="21"/>
      <c r="F22" s="19"/>
      <c r="G22" s="161">
        <f>+SUM(G23:G37)</f>
        <v>65</v>
      </c>
      <c r="H22" s="129">
        <f t="shared" ref="H22:AM22" si="3">+COUNTA(H23:H37)</f>
        <v>3</v>
      </c>
      <c r="I22" s="130">
        <f t="shared" si="3"/>
        <v>0</v>
      </c>
      <c r="J22" s="129">
        <f t="shared" si="3"/>
        <v>2</v>
      </c>
      <c r="K22" s="131">
        <f t="shared" si="3"/>
        <v>2</v>
      </c>
      <c r="L22" s="131">
        <f t="shared" si="3"/>
        <v>3</v>
      </c>
      <c r="M22" s="131">
        <f t="shared" si="3"/>
        <v>1</v>
      </c>
      <c r="N22" s="131">
        <f t="shared" si="3"/>
        <v>2</v>
      </c>
      <c r="O22" s="131">
        <f t="shared" si="3"/>
        <v>1</v>
      </c>
      <c r="P22" s="131">
        <f t="shared" si="3"/>
        <v>2</v>
      </c>
      <c r="Q22" s="131">
        <f t="shared" si="3"/>
        <v>0</v>
      </c>
      <c r="R22" s="130">
        <f t="shared" si="3"/>
        <v>3</v>
      </c>
      <c r="S22" s="129">
        <f t="shared" si="3"/>
        <v>2</v>
      </c>
      <c r="T22" s="131">
        <f t="shared" si="3"/>
        <v>3</v>
      </c>
      <c r="U22" s="131">
        <f t="shared" si="3"/>
        <v>2</v>
      </c>
      <c r="V22" s="131">
        <f t="shared" si="3"/>
        <v>2</v>
      </c>
      <c r="W22" s="131">
        <f t="shared" si="3"/>
        <v>2</v>
      </c>
      <c r="X22" s="131">
        <f t="shared" si="3"/>
        <v>3</v>
      </c>
      <c r="Y22" s="131">
        <f t="shared" si="3"/>
        <v>2</v>
      </c>
      <c r="Z22" s="130">
        <f t="shared" si="3"/>
        <v>1</v>
      </c>
      <c r="AA22" s="129">
        <f t="shared" si="3"/>
        <v>2</v>
      </c>
      <c r="AB22" s="131">
        <f t="shared" si="3"/>
        <v>2</v>
      </c>
      <c r="AC22" s="131">
        <f t="shared" si="3"/>
        <v>1</v>
      </c>
      <c r="AD22" s="130">
        <f t="shared" si="3"/>
        <v>2</v>
      </c>
      <c r="AE22" s="132">
        <f t="shared" si="3"/>
        <v>4</v>
      </c>
      <c r="AF22" s="133">
        <f t="shared" si="3"/>
        <v>2</v>
      </c>
      <c r="AG22" s="129">
        <f t="shared" si="3"/>
        <v>2</v>
      </c>
      <c r="AH22" s="131">
        <f t="shared" si="3"/>
        <v>2</v>
      </c>
      <c r="AI22" s="131">
        <f t="shared" si="3"/>
        <v>1</v>
      </c>
      <c r="AJ22" s="131">
        <f t="shared" si="3"/>
        <v>3</v>
      </c>
      <c r="AK22" s="131">
        <f t="shared" si="3"/>
        <v>2</v>
      </c>
      <c r="AL22" s="131">
        <f t="shared" si="3"/>
        <v>3</v>
      </c>
      <c r="AM22" s="130">
        <f t="shared" si="3"/>
        <v>3</v>
      </c>
      <c r="AN22" s="72">
        <f>+SUM(AN23:AN37)</f>
        <v>65</v>
      </c>
    </row>
    <row r="23" spans="1:40" s="12" customFormat="1" ht="12.95" customHeight="1">
      <c r="A23" s="148">
        <v>0.375</v>
      </c>
      <c r="B23" s="135" t="s">
        <v>14</v>
      </c>
      <c r="C23" s="135" t="s">
        <v>111</v>
      </c>
      <c r="D23" s="135" t="s">
        <v>290</v>
      </c>
      <c r="E23" s="136">
        <v>70</v>
      </c>
      <c r="F23" s="137" t="s">
        <v>112</v>
      </c>
      <c r="G23" s="138">
        <v>4</v>
      </c>
      <c r="H23" s="158"/>
      <c r="I23" s="162"/>
      <c r="J23" s="158"/>
      <c r="K23" s="159"/>
      <c r="L23" s="159"/>
      <c r="M23" s="159"/>
      <c r="N23" s="159"/>
      <c r="O23" s="159"/>
      <c r="P23" s="159"/>
      <c r="Q23" s="163"/>
      <c r="R23" s="157"/>
      <c r="S23" s="158"/>
      <c r="T23" s="159"/>
      <c r="U23" s="159"/>
      <c r="V23" s="159"/>
      <c r="W23" s="159"/>
      <c r="X23" s="159"/>
      <c r="Y23" s="159"/>
      <c r="Z23" s="157"/>
      <c r="AA23" s="158"/>
      <c r="AB23" s="159"/>
      <c r="AC23" s="159"/>
      <c r="AD23" s="157"/>
      <c r="AE23" s="158"/>
      <c r="AF23" s="157"/>
      <c r="AG23" s="158"/>
      <c r="AH23" s="159"/>
      <c r="AI23" s="159" t="s">
        <v>39</v>
      </c>
      <c r="AJ23" s="159"/>
      <c r="AK23" s="159" t="s">
        <v>39</v>
      </c>
      <c r="AL23" s="159" t="s">
        <v>38</v>
      </c>
      <c r="AM23" s="157" t="s">
        <v>38</v>
      </c>
      <c r="AN23" s="20">
        <f t="shared" si="2"/>
        <v>4</v>
      </c>
    </row>
    <row r="24" spans="1:40" s="12" customFormat="1" ht="12.95" customHeight="1">
      <c r="A24" s="319">
        <v>0.41666666666666669</v>
      </c>
      <c r="B24" s="39" t="s">
        <v>11</v>
      </c>
      <c r="C24" s="39" t="s">
        <v>108</v>
      </c>
      <c r="D24" s="39" t="s">
        <v>188</v>
      </c>
      <c r="E24" s="40">
        <v>50</v>
      </c>
      <c r="F24" s="41" t="s">
        <v>26</v>
      </c>
      <c r="G24" s="63">
        <v>4</v>
      </c>
      <c r="H24" s="42"/>
      <c r="I24" s="164"/>
      <c r="J24" s="42"/>
      <c r="K24" s="44"/>
      <c r="L24" s="44"/>
      <c r="M24" s="44"/>
      <c r="N24" s="44"/>
      <c r="O24" s="44"/>
      <c r="P24" s="44"/>
      <c r="Q24" s="165"/>
      <c r="R24" s="43"/>
      <c r="S24" s="42"/>
      <c r="T24" s="44"/>
      <c r="U24" s="44"/>
      <c r="V24" s="44"/>
      <c r="W24" s="44"/>
      <c r="X24" s="44"/>
      <c r="Y24" s="44"/>
      <c r="Z24" s="43"/>
      <c r="AA24" s="42" t="s">
        <v>8</v>
      </c>
      <c r="AB24" s="44"/>
      <c r="AC24" s="44"/>
      <c r="AD24" s="43" t="s">
        <v>8</v>
      </c>
      <c r="AE24" s="42" t="s">
        <v>7</v>
      </c>
      <c r="AF24" s="43" t="s">
        <v>7</v>
      </c>
      <c r="AG24" s="42"/>
      <c r="AH24" s="44"/>
      <c r="AI24" s="44"/>
      <c r="AJ24" s="44"/>
      <c r="AK24" s="44"/>
      <c r="AL24" s="44"/>
      <c r="AM24" s="43"/>
      <c r="AN24" s="20">
        <f t="shared" si="2"/>
        <v>4</v>
      </c>
    </row>
    <row r="25" spans="1:40" s="12" customFormat="1" ht="12.95" customHeight="1">
      <c r="A25" s="320"/>
      <c r="B25" s="149" t="s">
        <v>0</v>
      </c>
      <c r="C25" s="149" t="s">
        <v>119</v>
      </c>
      <c r="D25" s="149" t="s">
        <v>269</v>
      </c>
      <c r="E25" s="150">
        <v>50</v>
      </c>
      <c r="F25" s="151" t="s">
        <v>24</v>
      </c>
      <c r="G25" s="64">
        <v>4</v>
      </c>
      <c r="H25" s="154"/>
      <c r="I25" s="166"/>
      <c r="J25" s="154"/>
      <c r="K25" s="155"/>
      <c r="L25" s="155"/>
      <c r="M25" s="155" t="s">
        <v>4</v>
      </c>
      <c r="N25" s="155"/>
      <c r="O25" s="155"/>
      <c r="P25" s="155"/>
      <c r="Q25" s="167"/>
      <c r="R25" s="153"/>
      <c r="S25" s="154" t="s">
        <v>4</v>
      </c>
      <c r="T25" s="155"/>
      <c r="U25" s="155" t="s">
        <v>5</v>
      </c>
      <c r="V25" s="155"/>
      <c r="W25" s="155"/>
      <c r="X25" s="155" t="s">
        <v>5</v>
      </c>
      <c r="Y25" s="155"/>
      <c r="Z25" s="153"/>
      <c r="AA25" s="154"/>
      <c r="AB25" s="155"/>
      <c r="AC25" s="155"/>
      <c r="AD25" s="153"/>
      <c r="AE25" s="154"/>
      <c r="AF25" s="153"/>
      <c r="AG25" s="154"/>
      <c r="AH25" s="155"/>
      <c r="AI25" s="155"/>
      <c r="AJ25" s="155"/>
      <c r="AK25" s="155"/>
      <c r="AL25" s="155"/>
      <c r="AM25" s="153"/>
      <c r="AN25" s="20">
        <f t="shared" si="2"/>
        <v>4</v>
      </c>
    </row>
    <row r="26" spans="1:40" s="12" customFormat="1" ht="12.95" customHeight="1">
      <c r="A26" s="319">
        <v>0.45833333333333331</v>
      </c>
      <c r="B26" s="39" t="s">
        <v>15</v>
      </c>
      <c r="C26" s="39" t="s">
        <v>105</v>
      </c>
      <c r="D26" s="39" t="s">
        <v>303</v>
      </c>
      <c r="E26" s="40">
        <v>50</v>
      </c>
      <c r="F26" s="41" t="s">
        <v>29</v>
      </c>
      <c r="G26" s="63">
        <v>7</v>
      </c>
      <c r="H26" s="42"/>
      <c r="I26" s="164"/>
      <c r="J26" s="42" t="s">
        <v>1</v>
      </c>
      <c r="K26" s="44" t="s">
        <v>2</v>
      </c>
      <c r="L26" s="44" t="s">
        <v>20</v>
      </c>
      <c r="M26" s="44"/>
      <c r="N26" s="44" t="s">
        <v>3</v>
      </c>
      <c r="O26" s="44" t="s">
        <v>21</v>
      </c>
      <c r="P26" s="44" t="s">
        <v>22</v>
      </c>
      <c r="Q26" s="165"/>
      <c r="R26" s="43" t="s">
        <v>19</v>
      </c>
      <c r="S26" s="42"/>
      <c r="T26" s="44"/>
      <c r="U26" s="44"/>
      <c r="V26" s="44"/>
      <c r="W26" s="44"/>
      <c r="X26" s="44"/>
      <c r="Y26" s="44"/>
      <c r="Z26" s="43"/>
      <c r="AA26" s="42"/>
      <c r="AB26" s="44"/>
      <c r="AC26" s="44"/>
      <c r="AD26" s="43"/>
      <c r="AE26" s="42"/>
      <c r="AF26" s="43"/>
      <c r="AG26" s="42"/>
      <c r="AH26" s="44"/>
      <c r="AI26" s="44"/>
      <c r="AJ26" s="44"/>
      <c r="AK26" s="44"/>
      <c r="AL26" s="44"/>
      <c r="AM26" s="43"/>
      <c r="AN26" s="20">
        <f t="shared" si="2"/>
        <v>7</v>
      </c>
    </row>
    <row r="27" spans="1:40" s="12" customFormat="1" ht="12.95" customHeight="1">
      <c r="A27" s="320"/>
      <c r="B27" s="149" t="s">
        <v>14</v>
      </c>
      <c r="C27" s="149" t="s">
        <v>352</v>
      </c>
      <c r="D27" s="149" t="s">
        <v>268</v>
      </c>
      <c r="E27" s="150">
        <v>60</v>
      </c>
      <c r="F27" s="151" t="s">
        <v>25</v>
      </c>
      <c r="G27" s="64">
        <v>8</v>
      </c>
      <c r="H27" s="154" t="s">
        <v>7</v>
      </c>
      <c r="I27" s="166"/>
      <c r="J27" s="154"/>
      <c r="K27" s="155"/>
      <c r="L27" s="155"/>
      <c r="M27" s="155"/>
      <c r="N27" s="155"/>
      <c r="O27" s="155"/>
      <c r="P27" s="155"/>
      <c r="Q27" s="167"/>
      <c r="R27" s="153"/>
      <c r="S27" s="154"/>
      <c r="T27" s="155" t="s">
        <v>5</v>
      </c>
      <c r="U27" s="155"/>
      <c r="V27" s="155"/>
      <c r="W27" s="155"/>
      <c r="X27" s="155"/>
      <c r="Y27" s="155"/>
      <c r="Z27" s="153"/>
      <c r="AA27" s="154"/>
      <c r="AB27" s="155"/>
      <c r="AC27" s="155"/>
      <c r="AD27" s="153"/>
      <c r="AE27" s="154"/>
      <c r="AF27" s="153"/>
      <c r="AG27" s="154" t="s">
        <v>4</v>
      </c>
      <c r="AH27" s="155" t="s">
        <v>4</v>
      </c>
      <c r="AI27" s="155"/>
      <c r="AJ27" s="155" t="s">
        <v>5</v>
      </c>
      <c r="AK27" s="155" t="s">
        <v>6</v>
      </c>
      <c r="AL27" s="155" t="s">
        <v>6</v>
      </c>
      <c r="AM27" s="153" t="s">
        <v>7</v>
      </c>
      <c r="AN27" s="20">
        <f t="shared" si="2"/>
        <v>8</v>
      </c>
    </row>
    <row r="28" spans="1:40" s="20" customFormat="1" ht="12.95" customHeight="1">
      <c r="A28" s="319">
        <v>0.54166666666666663</v>
      </c>
      <c r="B28" s="143" t="s">
        <v>11</v>
      </c>
      <c r="C28" s="143" t="s">
        <v>109</v>
      </c>
      <c r="D28" s="143" t="s">
        <v>312</v>
      </c>
      <c r="E28" s="144">
        <v>50</v>
      </c>
      <c r="F28" s="145" t="s">
        <v>28</v>
      </c>
      <c r="G28" s="63">
        <v>3</v>
      </c>
      <c r="H28" s="45"/>
      <c r="I28" s="168"/>
      <c r="J28" s="45"/>
      <c r="K28" s="47"/>
      <c r="L28" s="47"/>
      <c r="M28" s="169"/>
      <c r="N28" s="47"/>
      <c r="O28" s="47"/>
      <c r="P28" s="47"/>
      <c r="Q28" s="169"/>
      <c r="R28" s="46"/>
      <c r="S28" s="45"/>
      <c r="T28" s="47"/>
      <c r="U28" s="47"/>
      <c r="V28" s="47"/>
      <c r="W28" s="47"/>
      <c r="X28" s="47"/>
      <c r="Y28" s="47"/>
      <c r="Z28" s="46"/>
      <c r="AA28" s="45" t="s">
        <v>3</v>
      </c>
      <c r="AB28" s="47"/>
      <c r="AC28" s="47"/>
      <c r="AD28" s="46" t="s">
        <v>20</v>
      </c>
      <c r="AE28" s="45" t="s">
        <v>19</v>
      </c>
      <c r="AF28" s="46"/>
      <c r="AG28" s="45"/>
      <c r="AH28" s="47"/>
      <c r="AI28" s="47"/>
      <c r="AJ28" s="47"/>
      <c r="AK28" s="47"/>
      <c r="AL28" s="47"/>
      <c r="AM28" s="46"/>
      <c r="AN28" s="20">
        <f t="shared" si="2"/>
        <v>3</v>
      </c>
    </row>
    <row r="29" spans="1:40" s="20" customFormat="1" ht="12.95" customHeight="1">
      <c r="A29" s="321"/>
      <c r="B29" s="117" t="s">
        <v>14</v>
      </c>
      <c r="C29" s="117" t="s">
        <v>113</v>
      </c>
      <c r="D29" s="117" t="s">
        <v>291</v>
      </c>
      <c r="E29" s="118">
        <v>70</v>
      </c>
      <c r="F29" s="119" t="s">
        <v>353</v>
      </c>
      <c r="G29" s="65">
        <v>3</v>
      </c>
      <c r="H29" s="48"/>
      <c r="I29" s="170"/>
      <c r="J29" s="48"/>
      <c r="K29" s="50"/>
      <c r="L29" s="50" t="s">
        <v>38</v>
      </c>
      <c r="M29" s="171"/>
      <c r="N29" s="50"/>
      <c r="O29" s="50"/>
      <c r="P29" s="50"/>
      <c r="Q29" s="171"/>
      <c r="R29" s="49"/>
      <c r="S29" s="48"/>
      <c r="T29" s="50"/>
      <c r="U29" s="50"/>
      <c r="V29" s="50"/>
      <c r="W29" s="50"/>
      <c r="X29" s="50"/>
      <c r="Y29" s="50"/>
      <c r="Z29" s="49"/>
      <c r="AA29" s="48"/>
      <c r="AB29" s="50"/>
      <c r="AC29" s="50"/>
      <c r="AD29" s="49"/>
      <c r="AE29" s="48"/>
      <c r="AF29" s="49"/>
      <c r="AG29" s="48" t="s">
        <v>1</v>
      </c>
      <c r="AH29" s="50"/>
      <c r="AI29" s="50"/>
      <c r="AJ29" s="50" t="s">
        <v>38</v>
      </c>
      <c r="AK29" s="50"/>
      <c r="AL29" s="50"/>
      <c r="AM29" s="49"/>
      <c r="AN29" s="20">
        <f t="shared" si="2"/>
        <v>3</v>
      </c>
    </row>
    <row r="30" spans="1:40" s="20" customFormat="1" ht="12.95" customHeight="1">
      <c r="A30" s="320"/>
      <c r="B30" s="120" t="s">
        <v>0</v>
      </c>
      <c r="C30" s="120" t="s">
        <v>116</v>
      </c>
      <c r="D30" s="120" t="s">
        <v>270</v>
      </c>
      <c r="E30" s="121">
        <v>50</v>
      </c>
      <c r="F30" s="122" t="s">
        <v>117</v>
      </c>
      <c r="G30" s="64">
        <v>4</v>
      </c>
      <c r="H30" s="51"/>
      <c r="I30" s="172"/>
      <c r="J30" s="51"/>
      <c r="K30" s="53"/>
      <c r="L30" s="53"/>
      <c r="M30" s="173"/>
      <c r="N30" s="53"/>
      <c r="O30" s="53"/>
      <c r="P30" s="53"/>
      <c r="Q30" s="173"/>
      <c r="R30" s="52"/>
      <c r="S30" s="51"/>
      <c r="T30" s="53"/>
      <c r="U30" s="53"/>
      <c r="V30" s="53" t="s">
        <v>354</v>
      </c>
      <c r="W30" s="53"/>
      <c r="X30" s="53" t="s">
        <v>355</v>
      </c>
      <c r="Y30" s="53" t="s">
        <v>355</v>
      </c>
      <c r="Z30" s="52" t="s">
        <v>354</v>
      </c>
      <c r="AA30" s="51"/>
      <c r="AB30" s="53"/>
      <c r="AC30" s="53"/>
      <c r="AD30" s="52"/>
      <c r="AE30" s="51"/>
      <c r="AF30" s="52"/>
      <c r="AG30" s="51"/>
      <c r="AH30" s="53"/>
      <c r="AI30" s="53"/>
      <c r="AJ30" s="53"/>
      <c r="AK30" s="53"/>
      <c r="AL30" s="53"/>
      <c r="AM30" s="52"/>
      <c r="AN30" s="20">
        <f t="shared" si="2"/>
        <v>4</v>
      </c>
    </row>
    <row r="31" spans="1:40" s="12" customFormat="1" ht="12.95" customHeight="1">
      <c r="A31" s="319">
        <v>0.58333333333333337</v>
      </c>
      <c r="B31" s="39" t="s">
        <v>15</v>
      </c>
      <c r="C31" s="39" t="s">
        <v>106</v>
      </c>
      <c r="D31" s="39" t="s">
        <v>303</v>
      </c>
      <c r="E31" s="40">
        <v>50</v>
      </c>
      <c r="F31" s="41" t="s">
        <v>28</v>
      </c>
      <c r="G31" s="63">
        <v>3</v>
      </c>
      <c r="H31" s="42"/>
      <c r="I31" s="164"/>
      <c r="J31" s="42" t="s">
        <v>3</v>
      </c>
      <c r="K31" s="44" t="s">
        <v>19</v>
      </c>
      <c r="L31" s="44"/>
      <c r="M31" s="165"/>
      <c r="N31" s="44" t="s">
        <v>20</v>
      </c>
      <c r="O31" s="44"/>
      <c r="P31" s="44"/>
      <c r="Q31" s="165"/>
      <c r="R31" s="43"/>
      <c r="S31" s="42"/>
      <c r="T31" s="44"/>
      <c r="U31" s="44"/>
      <c r="V31" s="44"/>
      <c r="W31" s="44"/>
      <c r="X31" s="44"/>
      <c r="Y31" s="44"/>
      <c r="Z31" s="43"/>
      <c r="AA31" s="42"/>
      <c r="AB31" s="44"/>
      <c r="AC31" s="44"/>
      <c r="AD31" s="43"/>
      <c r="AE31" s="42"/>
      <c r="AF31" s="43"/>
      <c r="AG31" s="42"/>
      <c r="AH31" s="44"/>
      <c r="AI31" s="44"/>
      <c r="AJ31" s="44"/>
      <c r="AK31" s="44"/>
      <c r="AL31" s="44"/>
      <c r="AM31" s="43"/>
      <c r="AN31" s="20">
        <f t="shared" si="2"/>
        <v>3</v>
      </c>
    </row>
    <row r="32" spans="1:40" s="12" customFormat="1" ht="12.95" customHeight="1">
      <c r="A32" s="320"/>
      <c r="B32" s="149" t="s">
        <v>0</v>
      </c>
      <c r="C32" s="149" t="s">
        <v>118</v>
      </c>
      <c r="D32" s="149" t="s">
        <v>271</v>
      </c>
      <c r="E32" s="150">
        <v>50</v>
      </c>
      <c r="F32" s="151" t="s">
        <v>26</v>
      </c>
      <c r="G32" s="64">
        <v>4</v>
      </c>
      <c r="H32" s="154"/>
      <c r="I32" s="166"/>
      <c r="J32" s="154"/>
      <c r="K32" s="155"/>
      <c r="L32" s="155"/>
      <c r="M32" s="167"/>
      <c r="N32" s="155"/>
      <c r="O32" s="155"/>
      <c r="P32" s="155"/>
      <c r="Q32" s="167"/>
      <c r="R32" s="153"/>
      <c r="S32" s="154" t="s">
        <v>7</v>
      </c>
      <c r="T32" s="155" t="s">
        <v>7</v>
      </c>
      <c r="U32" s="155" t="s">
        <v>8</v>
      </c>
      <c r="V32" s="155"/>
      <c r="W32" s="155" t="s">
        <v>8</v>
      </c>
      <c r="X32" s="155"/>
      <c r="Y32" s="155"/>
      <c r="Z32" s="153"/>
      <c r="AA32" s="154"/>
      <c r="AB32" s="155"/>
      <c r="AC32" s="155"/>
      <c r="AD32" s="153"/>
      <c r="AE32" s="154"/>
      <c r="AF32" s="153"/>
      <c r="AG32" s="154"/>
      <c r="AH32" s="155"/>
      <c r="AI32" s="155"/>
      <c r="AJ32" s="155"/>
      <c r="AK32" s="155"/>
      <c r="AL32" s="155"/>
      <c r="AM32" s="153"/>
      <c r="AN32" s="20">
        <f t="shared" si="2"/>
        <v>4</v>
      </c>
    </row>
    <row r="33" spans="1:40" s="12" customFormat="1" ht="12.95" customHeight="1">
      <c r="A33" s="148">
        <v>0.625</v>
      </c>
      <c r="B33" s="135" t="s">
        <v>11</v>
      </c>
      <c r="C33" s="135" t="s">
        <v>95</v>
      </c>
      <c r="D33" s="135" t="s">
        <v>311</v>
      </c>
      <c r="E33" s="136">
        <v>50</v>
      </c>
      <c r="F33" s="137" t="s">
        <v>32</v>
      </c>
      <c r="G33" s="138">
        <v>6</v>
      </c>
      <c r="H33" s="158" t="s">
        <v>6</v>
      </c>
      <c r="I33" s="162"/>
      <c r="J33" s="158"/>
      <c r="K33" s="159"/>
      <c r="L33" s="159" t="s">
        <v>6</v>
      </c>
      <c r="M33" s="163"/>
      <c r="N33" s="159"/>
      <c r="O33" s="159"/>
      <c r="P33" s="159" t="s">
        <v>5</v>
      </c>
      <c r="Q33" s="163"/>
      <c r="R33" s="157" t="s">
        <v>4</v>
      </c>
      <c r="S33" s="158"/>
      <c r="T33" s="159"/>
      <c r="U33" s="159"/>
      <c r="V33" s="159"/>
      <c r="W33" s="159"/>
      <c r="X33" s="159"/>
      <c r="Y33" s="159"/>
      <c r="Z33" s="157"/>
      <c r="AA33" s="158"/>
      <c r="AB33" s="159" t="s">
        <v>4</v>
      </c>
      <c r="AC33" s="159"/>
      <c r="AD33" s="157"/>
      <c r="AE33" s="158" t="s">
        <v>5</v>
      </c>
      <c r="AF33" s="157"/>
      <c r="AG33" s="158"/>
      <c r="AH33" s="159"/>
      <c r="AI33" s="159"/>
      <c r="AJ33" s="159"/>
      <c r="AK33" s="159"/>
      <c r="AL33" s="159"/>
      <c r="AM33" s="157"/>
      <c r="AN33" s="20">
        <f t="shared" si="2"/>
        <v>6</v>
      </c>
    </row>
    <row r="34" spans="1:40" s="12" customFormat="1" ht="12.95" customHeight="1">
      <c r="A34" s="319">
        <v>0.66666666666666663</v>
      </c>
      <c r="B34" s="39" t="s">
        <v>14</v>
      </c>
      <c r="C34" s="39" t="s">
        <v>114</v>
      </c>
      <c r="D34" s="39" t="s">
        <v>286</v>
      </c>
      <c r="E34" s="40">
        <v>70</v>
      </c>
      <c r="F34" s="41" t="s">
        <v>32</v>
      </c>
      <c r="G34" s="63">
        <v>6</v>
      </c>
      <c r="H34" s="42"/>
      <c r="I34" s="164"/>
      <c r="J34" s="42"/>
      <c r="K34" s="44"/>
      <c r="L34" s="44"/>
      <c r="M34" s="165"/>
      <c r="N34" s="165"/>
      <c r="O34" s="44"/>
      <c r="P34" s="44"/>
      <c r="Q34" s="165"/>
      <c r="R34" s="43"/>
      <c r="S34" s="42"/>
      <c r="T34" s="44"/>
      <c r="U34" s="44"/>
      <c r="V34" s="44" t="s">
        <v>4</v>
      </c>
      <c r="W34" s="44"/>
      <c r="X34" s="44"/>
      <c r="Y34" s="44"/>
      <c r="Z34" s="43"/>
      <c r="AA34" s="42"/>
      <c r="AB34" s="44"/>
      <c r="AC34" s="44"/>
      <c r="AD34" s="43"/>
      <c r="AE34" s="42"/>
      <c r="AF34" s="43" t="s">
        <v>5</v>
      </c>
      <c r="AG34" s="42"/>
      <c r="AH34" s="44" t="s">
        <v>4</v>
      </c>
      <c r="AI34" s="44"/>
      <c r="AJ34" s="44" t="s">
        <v>6</v>
      </c>
      <c r="AK34" s="44"/>
      <c r="AL34" s="44" t="s">
        <v>6</v>
      </c>
      <c r="AM34" s="43" t="s">
        <v>5</v>
      </c>
      <c r="AN34" s="20">
        <f t="shared" si="2"/>
        <v>6</v>
      </c>
    </row>
    <row r="35" spans="1:40" s="12" customFormat="1" ht="12.95" customHeight="1">
      <c r="A35" s="320"/>
      <c r="B35" s="149" t="s">
        <v>0</v>
      </c>
      <c r="C35" s="149" t="s">
        <v>115</v>
      </c>
      <c r="D35" s="149" t="s">
        <v>272</v>
      </c>
      <c r="E35" s="150">
        <v>50</v>
      </c>
      <c r="F35" s="151" t="s">
        <v>33</v>
      </c>
      <c r="G35" s="64">
        <v>4</v>
      </c>
      <c r="H35" s="154"/>
      <c r="I35" s="166"/>
      <c r="J35" s="154"/>
      <c r="K35" s="155"/>
      <c r="L35" s="155"/>
      <c r="M35" s="167"/>
      <c r="N35" s="167"/>
      <c r="O35" s="155"/>
      <c r="P35" s="155"/>
      <c r="Q35" s="167"/>
      <c r="R35" s="153"/>
      <c r="S35" s="154"/>
      <c r="T35" s="155" t="s">
        <v>21</v>
      </c>
      <c r="U35" s="155"/>
      <c r="V35" s="155"/>
      <c r="W35" s="155" t="s">
        <v>20</v>
      </c>
      <c r="X35" s="155" t="s">
        <v>19</v>
      </c>
      <c r="Y35" s="155" t="s">
        <v>3</v>
      </c>
      <c r="Z35" s="153"/>
      <c r="AA35" s="154"/>
      <c r="AB35" s="155"/>
      <c r="AC35" s="155"/>
      <c r="AD35" s="153"/>
      <c r="AE35" s="154"/>
      <c r="AF35" s="153"/>
      <c r="AG35" s="154"/>
      <c r="AH35" s="155"/>
      <c r="AI35" s="155"/>
      <c r="AJ35" s="155"/>
      <c r="AK35" s="155"/>
      <c r="AL35" s="155"/>
      <c r="AM35" s="153"/>
      <c r="AN35" s="20">
        <f t="shared" si="2"/>
        <v>4</v>
      </c>
    </row>
    <row r="36" spans="1:40" s="12" customFormat="1" ht="12.95" customHeight="1">
      <c r="A36" s="319">
        <v>0.70833333333333337</v>
      </c>
      <c r="B36" s="39" t="s">
        <v>15</v>
      </c>
      <c r="C36" s="39" t="s">
        <v>107</v>
      </c>
      <c r="D36" s="39" t="s">
        <v>289</v>
      </c>
      <c r="E36" s="40">
        <v>50</v>
      </c>
      <c r="F36" s="41" t="s">
        <v>7</v>
      </c>
      <c r="G36" s="63">
        <v>2</v>
      </c>
      <c r="H36" s="42"/>
      <c r="I36" s="164"/>
      <c r="J36" s="42"/>
      <c r="K36" s="44"/>
      <c r="L36" s="44"/>
      <c r="M36" s="165"/>
      <c r="N36" s="165"/>
      <c r="O36" s="44"/>
      <c r="P36" s="44"/>
      <c r="Q36" s="165"/>
      <c r="R36" s="43" t="s">
        <v>7</v>
      </c>
      <c r="S36" s="42"/>
      <c r="T36" s="44"/>
      <c r="U36" s="44"/>
      <c r="V36" s="44"/>
      <c r="W36" s="44"/>
      <c r="X36" s="44"/>
      <c r="Y36" s="44"/>
      <c r="Z36" s="43"/>
      <c r="AA36" s="42"/>
      <c r="AB36" s="44"/>
      <c r="AC36" s="44"/>
      <c r="AD36" s="43"/>
      <c r="AE36" s="42" t="s">
        <v>7</v>
      </c>
      <c r="AF36" s="43"/>
      <c r="AG36" s="42"/>
      <c r="AH36" s="44"/>
      <c r="AI36" s="44"/>
      <c r="AJ36" s="44"/>
      <c r="AK36" s="44"/>
      <c r="AL36" s="44"/>
      <c r="AM36" s="43"/>
      <c r="AN36" s="20">
        <f t="shared" si="2"/>
        <v>2</v>
      </c>
    </row>
    <row r="37" spans="1:40" s="12" customFormat="1" ht="12.95" customHeight="1">
      <c r="A37" s="320"/>
      <c r="B37" s="149" t="s">
        <v>11</v>
      </c>
      <c r="C37" s="149" t="s">
        <v>110</v>
      </c>
      <c r="D37" s="149" t="s">
        <v>313</v>
      </c>
      <c r="E37" s="150">
        <v>50</v>
      </c>
      <c r="F37" s="151" t="s">
        <v>28</v>
      </c>
      <c r="G37" s="64">
        <v>3</v>
      </c>
      <c r="H37" s="154" t="s">
        <v>20</v>
      </c>
      <c r="I37" s="166"/>
      <c r="J37" s="154"/>
      <c r="K37" s="155"/>
      <c r="L37" s="155"/>
      <c r="M37" s="167"/>
      <c r="N37" s="167"/>
      <c r="O37" s="155"/>
      <c r="P37" s="155"/>
      <c r="Q37" s="167"/>
      <c r="R37" s="153"/>
      <c r="S37" s="154"/>
      <c r="T37" s="155"/>
      <c r="U37" s="155"/>
      <c r="V37" s="155"/>
      <c r="W37" s="155"/>
      <c r="X37" s="155"/>
      <c r="Y37" s="155"/>
      <c r="Z37" s="153"/>
      <c r="AA37" s="154"/>
      <c r="AB37" s="155" t="s">
        <v>3</v>
      </c>
      <c r="AC37" s="155" t="s">
        <v>19</v>
      </c>
      <c r="AD37" s="153"/>
      <c r="AE37" s="154"/>
      <c r="AF37" s="153"/>
      <c r="AG37" s="154"/>
      <c r="AH37" s="155"/>
      <c r="AI37" s="155"/>
      <c r="AJ37" s="155"/>
      <c r="AK37" s="155"/>
      <c r="AL37" s="155"/>
      <c r="AM37" s="153"/>
      <c r="AN37" s="20">
        <f t="shared" si="2"/>
        <v>3</v>
      </c>
    </row>
    <row r="38" spans="1:40" s="10" customFormat="1" ht="12.95" customHeight="1">
      <c r="A38" s="322">
        <f>+A22+1</f>
        <v>42851</v>
      </c>
      <c r="B38" s="323"/>
      <c r="C38" s="323"/>
      <c r="D38" s="21"/>
      <c r="E38" s="21"/>
      <c r="F38" s="19"/>
      <c r="G38" s="161">
        <f>+SUM(G39:G53)</f>
        <v>74</v>
      </c>
      <c r="H38" s="129">
        <f t="shared" ref="H38:AM38" si="4">+COUNTA(H39:H53)</f>
        <v>4</v>
      </c>
      <c r="I38" s="130">
        <f t="shared" si="4"/>
        <v>4</v>
      </c>
      <c r="J38" s="129">
        <f t="shared" si="4"/>
        <v>3</v>
      </c>
      <c r="K38" s="131">
        <f t="shared" si="4"/>
        <v>2</v>
      </c>
      <c r="L38" s="131">
        <f t="shared" si="4"/>
        <v>4</v>
      </c>
      <c r="M38" s="131">
        <f t="shared" si="4"/>
        <v>2</v>
      </c>
      <c r="N38" s="131">
        <f t="shared" si="4"/>
        <v>4</v>
      </c>
      <c r="O38" s="131">
        <f t="shared" si="4"/>
        <v>3</v>
      </c>
      <c r="P38" s="131">
        <f t="shared" si="4"/>
        <v>3</v>
      </c>
      <c r="Q38" s="131">
        <f t="shared" si="4"/>
        <v>0</v>
      </c>
      <c r="R38" s="130">
        <f t="shared" si="4"/>
        <v>3</v>
      </c>
      <c r="S38" s="129">
        <f t="shared" si="4"/>
        <v>1</v>
      </c>
      <c r="T38" s="131">
        <f t="shared" si="4"/>
        <v>2</v>
      </c>
      <c r="U38" s="131">
        <f t="shared" si="4"/>
        <v>2</v>
      </c>
      <c r="V38" s="131">
        <f t="shared" si="4"/>
        <v>3</v>
      </c>
      <c r="W38" s="131">
        <f t="shared" si="4"/>
        <v>2</v>
      </c>
      <c r="X38" s="131">
        <f t="shared" si="4"/>
        <v>2</v>
      </c>
      <c r="Y38" s="131">
        <f t="shared" si="4"/>
        <v>2</v>
      </c>
      <c r="Z38" s="130">
        <f t="shared" si="4"/>
        <v>3</v>
      </c>
      <c r="AA38" s="129">
        <f t="shared" si="4"/>
        <v>1</v>
      </c>
      <c r="AB38" s="131">
        <f t="shared" si="4"/>
        <v>2</v>
      </c>
      <c r="AC38" s="131">
        <f t="shared" si="4"/>
        <v>2</v>
      </c>
      <c r="AD38" s="130">
        <f t="shared" si="4"/>
        <v>3</v>
      </c>
      <c r="AE38" s="132">
        <f t="shared" si="4"/>
        <v>0</v>
      </c>
      <c r="AF38" s="133">
        <f t="shared" si="4"/>
        <v>1</v>
      </c>
      <c r="AG38" s="129">
        <f t="shared" si="4"/>
        <v>2</v>
      </c>
      <c r="AH38" s="131">
        <f t="shared" si="4"/>
        <v>2</v>
      </c>
      <c r="AI38" s="131">
        <f t="shared" si="4"/>
        <v>3</v>
      </c>
      <c r="AJ38" s="131">
        <f t="shared" si="4"/>
        <v>2</v>
      </c>
      <c r="AK38" s="131">
        <f t="shared" si="4"/>
        <v>2</v>
      </c>
      <c r="AL38" s="131">
        <f t="shared" si="4"/>
        <v>3</v>
      </c>
      <c r="AM38" s="130">
        <f t="shared" si="4"/>
        <v>2</v>
      </c>
      <c r="AN38" s="72">
        <f>+SUM(AN39:AN53)</f>
        <v>74</v>
      </c>
    </row>
    <row r="39" spans="1:40" s="12" customFormat="1" ht="12.95" customHeight="1">
      <c r="A39" s="148">
        <v>0.375</v>
      </c>
      <c r="B39" s="135" t="s">
        <v>14</v>
      </c>
      <c r="C39" s="135" t="s">
        <v>128</v>
      </c>
      <c r="D39" s="135" t="s">
        <v>292</v>
      </c>
      <c r="E39" s="136">
        <v>60</v>
      </c>
      <c r="F39" s="137" t="s">
        <v>356</v>
      </c>
      <c r="G39" s="138">
        <v>9</v>
      </c>
      <c r="H39" s="158" t="s">
        <v>38</v>
      </c>
      <c r="I39" s="157" t="s">
        <v>22</v>
      </c>
      <c r="J39" s="158"/>
      <c r="K39" s="159"/>
      <c r="L39" s="159"/>
      <c r="M39" s="159"/>
      <c r="N39" s="159" t="s">
        <v>38</v>
      </c>
      <c r="O39" s="159"/>
      <c r="P39" s="159"/>
      <c r="Q39" s="163"/>
      <c r="R39" s="157"/>
      <c r="S39" s="158"/>
      <c r="T39" s="159"/>
      <c r="U39" s="159"/>
      <c r="V39" s="159"/>
      <c r="W39" s="159"/>
      <c r="X39" s="159"/>
      <c r="Y39" s="159"/>
      <c r="Z39" s="157"/>
      <c r="AA39" s="158"/>
      <c r="AB39" s="159"/>
      <c r="AC39" s="159"/>
      <c r="AD39" s="157"/>
      <c r="AE39" s="156"/>
      <c r="AF39" s="157"/>
      <c r="AG39" s="158" t="s">
        <v>1</v>
      </c>
      <c r="AH39" s="159" t="s">
        <v>2</v>
      </c>
      <c r="AI39" s="159" t="s">
        <v>3</v>
      </c>
      <c r="AJ39" s="159" t="s">
        <v>19</v>
      </c>
      <c r="AK39" s="159" t="s">
        <v>20</v>
      </c>
      <c r="AL39" s="159" t="s">
        <v>21</v>
      </c>
      <c r="AM39" s="157"/>
      <c r="AN39" s="20">
        <f t="shared" si="2"/>
        <v>9</v>
      </c>
    </row>
    <row r="40" spans="1:40" s="12" customFormat="1" ht="12.95" customHeight="1">
      <c r="A40" s="319">
        <v>0.41666666666666669</v>
      </c>
      <c r="B40" s="39" t="s">
        <v>11</v>
      </c>
      <c r="C40" s="39" t="s">
        <v>125</v>
      </c>
      <c r="D40" s="39" t="s">
        <v>314</v>
      </c>
      <c r="E40" s="40">
        <v>70</v>
      </c>
      <c r="F40" s="41" t="s">
        <v>26</v>
      </c>
      <c r="G40" s="63">
        <v>4</v>
      </c>
      <c r="H40" s="42"/>
      <c r="I40" s="43"/>
      <c r="J40" s="42"/>
      <c r="K40" s="44"/>
      <c r="L40" s="44"/>
      <c r="M40" s="44"/>
      <c r="N40" s="44"/>
      <c r="O40" s="44"/>
      <c r="P40" s="44"/>
      <c r="Q40" s="165"/>
      <c r="R40" s="43"/>
      <c r="S40" s="42"/>
      <c r="T40" s="44"/>
      <c r="U40" s="44"/>
      <c r="V40" s="44"/>
      <c r="W40" s="44"/>
      <c r="X40" s="44"/>
      <c r="Y40" s="44"/>
      <c r="Z40" s="43"/>
      <c r="AA40" s="42"/>
      <c r="AB40" s="44" t="s">
        <v>7</v>
      </c>
      <c r="AC40" s="44" t="s">
        <v>8</v>
      </c>
      <c r="AD40" s="43" t="s">
        <v>7</v>
      </c>
      <c r="AE40" s="160"/>
      <c r="AF40" s="43" t="s">
        <v>8</v>
      </c>
      <c r="AG40" s="42"/>
      <c r="AH40" s="44"/>
      <c r="AI40" s="44"/>
      <c r="AJ40" s="44"/>
      <c r="AK40" s="44"/>
      <c r="AL40" s="44"/>
      <c r="AM40" s="43"/>
      <c r="AN40" s="20">
        <f t="shared" si="2"/>
        <v>4</v>
      </c>
    </row>
    <row r="41" spans="1:40" s="12" customFormat="1" ht="12.95" customHeight="1">
      <c r="A41" s="320"/>
      <c r="B41" s="149" t="s">
        <v>0</v>
      </c>
      <c r="C41" s="149" t="s">
        <v>133</v>
      </c>
      <c r="D41" s="149" t="s">
        <v>266</v>
      </c>
      <c r="E41" s="150">
        <v>50</v>
      </c>
      <c r="F41" s="151" t="s">
        <v>24</v>
      </c>
      <c r="G41" s="64">
        <v>4</v>
      </c>
      <c r="H41" s="154"/>
      <c r="I41" s="153"/>
      <c r="J41" s="154"/>
      <c r="K41" s="155"/>
      <c r="L41" s="155"/>
      <c r="M41" s="155"/>
      <c r="N41" s="155"/>
      <c r="O41" s="155"/>
      <c r="P41" s="155"/>
      <c r="Q41" s="167"/>
      <c r="R41" s="153"/>
      <c r="S41" s="154"/>
      <c r="T41" s="155"/>
      <c r="U41" s="155" t="s">
        <v>4</v>
      </c>
      <c r="V41" s="155" t="s">
        <v>4</v>
      </c>
      <c r="W41" s="155"/>
      <c r="X41" s="155"/>
      <c r="Y41" s="155" t="s">
        <v>5</v>
      </c>
      <c r="Z41" s="153" t="s">
        <v>5</v>
      </c>
      <c r="AA41" s="154"/>
      <c r="AB41" s="155"/>
      <c r="AC41" s="155"/>
      <c r="AD41" s="153"/>
      <c r="AE41" s="152"/>
      <c r="AF41" s="153"/>
      <c r="AG41" s="154"/>
      <c r="AH41" s="155"/>
      <c r="AI41" s="155"/>
      <c r="AJ41" s="155"/>
      <c r="AK41" s="155"/>
      <c r="AL41" s="155"/>
      <c r="AM41" s="153"/>
      <c r="AN41" s="20">
        <f t="shared" si="2"/>
        <v>4</v>
      </c>
    </row>
    <row r="42" spans="1:40" s="12" customFormat="1" ht="12.95" customHeight="1">
      <c r="A42" s="319">
        <v>0.45833333333333331</v>
      </c>
      <c r="B42" s="39" t="s">
        <v>15</v>
      </c>
      <c r="C42" s="39" t="s">
        <v>120</v>
      </c>
      <c r="D42" s="39" t="s">
        <v>304</v>
      </c>
      <c r="E42" s="40">
        <v>50</v>
      </c>
      <c r="F42" s="41" t="s">
        <v>29</v>
      </c>
      <c r="G42" s="63">
        <v>7</v>
      </c>
      <c r="H42" s="42"/>
      <c r="I42" s="43"/>
      <c r="J42" s="42" t="s">
        <v>1</v>
      </c>
      <c r="K42" s="44"/>
      <c r="L42" s="44" t="s">
        <v>3</v>
      </c>
      <c r="M42" s="44" t="s">
        <v>19</v>
      </c>
      <c r="N42" s="44" t="s">
        <v>20</v>
      </c>
      <c r="O42" s="44" t="s">
        <v>21</v>
      </c>
      <c r="P42" s="44" t="s">
        <v>22</v>
      </c>
      <c r="Q42" s="165"/>
      <c r="R42" s="43" t="s">
        <v>2</v>
      </c>
      <c r="S42" s="42"/>
      <c r="T42" s="44"/>
      <c r="U42" s="44"/>
      <c r="V42" s="44"/>
      <c r="W42" s="44"/>
      <c r="X42" s="44"/>
      <c r="Y42" s="44"/>
      <c r="Z42" s="43"/>
      <c r="AA42" s="42"/>
      <c r="AB42" s="44"/>
      <c r="AC42" s="44"/>
      <c r="AD42" s="43"/>
      <c r="AE42" s="160"/>
      <c r="AF42" s="43"/>
      <c r="AG42" s="42"/>
      <c r="AH42" s="44"/>
      <c r="AI42" s="44"/>
      <c r="AJ42" s="44"/>
      <c r="AK42" s="44"/>
      <c r="AL42" s="44"/>
      <c r="AM42" s="43"/>
      <c r="AN42" s="20">
        <f t="shared" si="2"/>
        <v>7</v>
      </c>
    </row>
    <row r="43" spans="1:40" s="12" customFormat="1" ht="12.95" customHeight="1">
      <c r="A43" s="320"/>
      <c r="B43" s="149" t="s">
        <v>14</v>
      </c>
      <c r="C43" s="149" t="s">
        <v>129</v>
      </c>
      <c r="D43" s="149" t="s">
        <v>290</v>
      </c>
      <c r="E43" s="150">
        <v>50</v>
      </c>
      <c r="F43" s="151" t="s">
        <v>24</v>
      </c>
      <c r="G43" s="64">
        <v>4</v>
      </c>
      <c r="H43" s="154" t="s">
        <v>5</v>
      </c>
      <c r="I43" s="153" t="s">
        <v>4</v>
      </c>
      <c r="J43" s="154"/>
      <c r="K43" s="155"/>
      <c r="L43" s="155"/>
      <c r="M43" s="155"/>
      <c r="N43" s="155"/>
      <c r="O43" s="155"/>
      <c r="P43" s="155"/>
      <c r="Q43" s="167"/>
      <c r="R43" s="153"/>
      <c r="S43" s="154"/>
      <c r="T43" s="155"/>
      <c r="U43" s="155"/>
      <c r="V43" s="155"/>
      <c r="W43" s="155"/>
      <c r="X43" s="155"/>
      <c r="Y43" s="155"/>
      <c r="Z43" s="153"/>
      <c r="AA43" s="154"/>
      <c r="AB43" s="155"/>
      <c r="AC43" s="155"/>
      <c r="AD43" s="153"/>
      <c r="AE43" s="152"/>
      <c r="AF43" s="153"/>
      <c r="AG43" s="154"/>
      <c r="AH43" s="155"/>
      <c r="AI43" s="155" t="s">
        <v>4</v>
      </c>
      <c r="AJ43" s="155"/>
      <c r="AK43" s="155"/>
      <c r="AL43" s="155" t="s">
        <v>5</v>
      </c>
      <c r="AM43" s="153"/>
      <c r="AN43" s="20">
        <f t="shared" si="2"/>
        <v>4</v>
      </c>
    </row>
    <row r="44" spans="1:40" s="12" customFormat="1" ht="12.95" customHeight="1">
      <c r="A44" s="255">
        <v>0.5</v>
      </c>
      <c r="B44" s="39"/>
      <c r="C44" s="39" t="s">
        <v>121</v>
      </c>
      <c r="D44" s="39" t="s">
        <v>325</v>
      </c>
      <c r="E44" s="40">
        <v>50</v>
      </c>
      <c r="F44" s="41" t="s">
        <v>32</v>
      </c>
      <c r="G44" s="63">
        <v>6</v>
      </c>
      <c r="H44" s="42" t="s">
        <v>5</v>
      </c>
      <c r="I44" s="43"/>
      <c r="J44" s="42"/>
      <c r="K44" s="44" t="s">
        <v>5</v>
      </c>
      <c r="L44" s="44"/>
      <c r="M44" s="44" t="s">
        <v>4</v>
      </c>
      <c r="N44" s="44"/>
      <c r="O44" s="44"/>
      <c r="P44" s="44"/>
      <c r="Q44" s="165"/>
      <c r="R44" s="43"/>
      <c r="S44" s="42"/>
      <c r="T44" s="44"/>
      <c r="U44" s="44"/>
      <c r="V44" s="44"/>
      <c r="W44" s="44" t="s">
        <v>4</v>
      </c>
      <c r="X44" s="44"/>
      <c r="Y44" s="44"/>
      <c r="Z44" s="43"/>
      <c r="AA44" s="42"/>
      <c r="AB44" s="44"/>
      <c r="AC44" s="44"/>
      <c r="AD44" s="43"/>
      <c r="AE44" s="160"/>
      <c r="AF44" s="43"/>
      <c r="AG44" s="42" t="s">
        <v>6</v>
      </c>
      <c r="AH44" s="44"/>
      <c r="AI44" s="44"/>
      <c r="AJ44" s="44"/>
      <c r="AK44" s="44"/>
      <c r="AL44" s="44"/>
      <c r="AM44" s="43" t="s">
        <v>6</v>
      </c>
      <c r="AN44" s="20">
        <f t="shared" si="2"/>
        <v>6</v>
      </c>
    </row>
    <row r="45" spans="1:40" s="12" customFormat="1" ht="12.95" customHeight="1">
      <c r="A45" s="319">
        <v>0.54166666666666663</v>
      </c>
      <c r="B45" s="39" t="s">
        <v>11</v>
      </c>
      <c r="C45" s="39" t="s">
        <v>357</v>
      </c>
      <c r="D45" s="39" t="s">
        <v>315</v>
      </c>
      <c r="E45" s="40">
        <v>50</v>
      </c>
      <c r="F45" s="41" t="s">
        <v>39</v>
      </c>
      <c r="G45" s="63">
        <v>2</v>
      </c>
      <c r="H45" s="42"/>
      <c r="I45" s="43"/>
      <c r="J45" s="42"/>
      <c r="K45" s="44"/>
      <c r="L45" s="44"/>
      <c r="M45" s="165"/>
      <c r="N45" s="44"/>
      <c r="O45" s="44"/>
      <c r="P45" s="44"/>
      <c r="Q45" s="165"/>
      <c r="R45" s="43"/>
      <c r="S45" s="42"/>
      <c r="T45" s="44"/>
      <c r="U45" s="44"/>
      <c r="V45" s="44"/>
      <c r="W45" s="44"/>
      <c r="X45" s="44"/>
      <c r="Y45" s="44"/>
      <c r="Z45" s="43"/>
      <c r="AA45" s="42"/>
      <c r="AB45" s="44" t="s">
        <v>39</v>
      </c>
      <c r="AC45" s="44"/>
      <c r="AD45" s="43" t="s">
        <v>39</v>
      </c>
      <c r="AE45" s="160"/>
      <c r="AF45" s="43"/>
      <c r="AG45" s="42"/>
      <c r="AH45" s="44"/>
      <c r="AI45" s="44"/>
      <c r="AJ45" s="44"/>
      <c r="AK45" s="44"/>
      <c r="AL45" s="44"/>
      <c r="AM45" s="43"/>
      <c r="AN45" s="20">
        <f t="shared" si="2"/>
        <v>2</v>
      </c>
    </row>
    <row r="46" spans="1:40" s="12" customFormat="1" ht="12.95" customHeight="1">
      <c r="A46" s="320"/>
      <c r="B46" s="149" t="s">
        <v>11</v>
      </c>
      <c r="C46" s="149" t="s">
        <v>126</v>
      </c>
      <c r="D46" s="149" t="s">
        <v>316</v>
      </c>
      <c r="E46" s="150">
        <v>75</v>
      </c>
      <c r="F46" s="151" t="s">
        <v>98</v>
      </c>
      <c r="G46" s="64">
        <v>2</v>
      </c>
      <c r="H46" s="154"/>
      <c r="I46" s="153" t="s">
        <v>1</v>
      </c>
      <c r="J46" s="154"/>
      <c r="K46" s="155"/>
      <c r="L46" s="155" t="s">
        <v>2</v>
      </c>
      <c r="M46" s="167"/>
      <c r="N46" s="155"/>
      <c r="O46" s="155"/>
      <c r="P46" s="155"/>
      <c r="Q46" s="167"/>
      <c r="R46" s="153"/>
      <c r="S46" s="154"/>
      <c r="T46" s="155"/>
      <c r="U46" s="155"/>
      <c r="V46" s="155"/>
      <c r="W46" s="155"/>
      <c r="X46" s="155"/>
      <c r="Y46" s="155"/>
      <c r="Z46" s="153"/>
      <c r="AA46" s="154"/>
      <c r="AB46" s="155"/>
      <c r="AC46" s="155"/>
      <c r="AD46" s="153"/>
      <c r="AE46" s="152"/>
      <c r="AF46" s="153"/>
      <c r="AG46" s="154"/>
      <c r="AH46" s="155"/>
      <c r="AI46" s="155"/>
      <c r="AJ46" s="155"/>
      <c r="AK46" s="155"/>
      <c r="AL46" s="155"/>
      <c r="AM46" s="153"/>
      <c r="AN46" s="20">
        <f t="shared" si="2"/>
        <v>2</v>
      </c>
    </row>
    <row r="47" spans="1:40" s="20" customFormat="1" ht="12.95" customHeight="1">
      <c r="A47" s="319">
        <v>0.58333333333333337</v>
      </c>
      <c r="B47" s="143" t="s">
        <v>15</v>
      </c>
      <c r="C47" s="143" t="s">
        <v>122</v>
      </c>
      <c r="D47" s="143" t="s">
        <v>305</v>
      </c>
      <c r="E47" s="144">
        <v>70</v>
      </c>
      <c r="F47" s="145" t="s">
        <v>28</v>
      </c>
      <c r="G47" s="63">
        <v>3</v>
      </c>
      <c r="H47" s="45"/>
      <c r="I47" s="46"/>
      <c r="J47" s="45"/>
      <c r="K47" s="47"/>
      <c r="L47" s="47"/>
      <c r="M47" s="169"/>
      <c r="N47" s="47"/>
      <c r="O47" s="47"/>
      <c r="P47" s="47" t="s">
        <v>3</v>
      </c>
      <c r="Q47" s="169"/>
      <c r="R47" s="46" t="s">
        <v>19</v>
      </c>
      <c r="S47" s="45"/>
      <c r="T47" s="47"/>
      <c r="U47" s="47"/>
      <c r="V47" s="47"/>
      <c r="W47" s="47"/>
      <c r="X47" s="47"/>
      <c r="Y47" s="47"/>
      <c r="Z47" s="46"/>
      <c r="AA47" s="45"/>
      <c r="AB47" s="47"/>
      <c r="AC47" s="47" t="s">
        <v>20</v>
      </c>
      <c r="AD47" s="46"/>
      <c r="AE47" s="146"/>
      <c r="AF47" s="46"/>
      <c r="AG47" s="45"/>
      <c r="AH47" s="47"/>
      <c r="AI47" s="47"/>
      <c r="AJ47" s="47"/>
      <c r="AK47" s="47"/>
      <c r="AL47" s="47"/>
      <c r="AM47" s="46"/>
      <c r="AN47" s="20">
        <f t="shared" si="2"/>
        <v>3</v>
      </c>
    </row>
    <row r="48" spans="1:40" s="12" customFormat="1" ht="12.95" customHeight="1">
      <c r="A48" s="320"/>
      <c r="B48" s="149" t="s">
        <v>0</v>
      </c>
      <c r="C48" s="149" t="s">
        <v>132</v>
      </c>
      <c r="D48" s="149" t="s">
        <v>266</v>
      </c>
      <c r="E48" s="150">
        <v>50</v>
      </c>
      <c r="F48" s="151" t="s">
        <v>32</v>
      </c>
      <c r="G48" s="64">
        <v>6</v>
      </c>
      <c r="H48" s="154" t="s">
        <v>4</v>
      </c>
      <c r="I48" s="153"/>
      <c r="J48" s="154"/>
      <c r="K48" s="155"/>
      <c r="L48" s="155"/>
      <c r="M48" s="167"/>
      <c r="N48" s="155" t="s">
        <v>5</v>
      </c>
      <c r="O48" s="155" t="s">
        <v>6</v>
      </c>
      <c r="P48" s="155"/>
      <c r="Q48" s="167"/>
      <c r="R48" s="153"/>
      <c r="S48" s="154"/>
      <c r="T48" s="155" t="s">
        <v>4</v>
      </c>
      <c r="U48" s="155"/>
      <c r="V48" s="155" t="s">
        <v>5</v>
      </c>
      <c r="W48" s="155"/>
      <c r="X48" s="155" t="s">
        <v>6</v>
      </c>
      <c r="Y48" s="155"/>
      <c r="Z48" s="153"/>
      <c r="AA48" s="154"/>
      <c r="AB48" s="155"/>
      <c r="AC48" s="155"/>
      <c r="AD48" s="153"/>
      <c r="AE48" s="152"/>
      <c r="AF48" s="153"/>
      <c r="AG48" s="154"/>
      <c r="AH48" s="155"/>
      <c r="AI48" s="155"/>
      <c r="AJ48" s="155"/>
      <c r="AK48" s="155"/>
      <c r="AL48" s="155"/>
      <c r="AM48" s="153"/>
      <c r="AN48" s="20">
        <f t="shared" si="2"/>
        <v>6</v>
      </c>
    </row>
    <row r="49" spans="1:40" s="12" customFormat="1" ht="12.95" customHeight="1">
      <c r="A49" s="319">
        <v>0.625</v>
      </c>
      <c r="B49" s="39" t="s">
        <v>11</v>
      </c>
      <c r="C49" s="39" t="s">
        <v>127</v>
      </c>
      <c r="D49" s="39" t="s">
        <v>317</v>
      </c>
      <c r="E49" s="40">
        <v>90</v>
      </c>
      <c r="F49" s="41" t="s">
        <v>26</v>
      </c>
      <c r="G49" s="63">
        <v>4</v>
      </c>
      <c r="H49" s="42"/>
      <c r="I49" s="43"/>
      <c r="J49" s="42" t="s">
        <v>8</v>
      </c>
      <c r="K49" s="44"/>
      <c r="L49" s="44" t="s">
        <v>7</v>
      </c>
      <c r="M49" s="165"/>
      <c r="N49" s="44"/>
      <c r="O49" s="44"/>
      <c r="P49" s="44"/>
      <c r="Q49" s="165"/>
      <c r="R49" s="43"/>
      <c r="S49" s="42"/>
      <c r="T49" s="44"/>
      <c r="U49" s="44"/>
      <c r="V49" s="44"/>
      <c r="W49" s="44"/>
      <c r="X49" s="44"/>
      <c r="Y49" s="44"/>
      <c r="Z49" s="43"/>
      <c r="AA49" s="42" t="s">
        <v>8</v>
      </c>
      <c r="AB49" s="44"/>
      <c r="AC49" s="44"/>
      <c r="AD49" s="43" t="s">
        <v>7</v>
      </c>
      <c r="AE49" s="160"/>
      <c r="AF49" s="43"/>
      <c r="AG49" s="42"/>
      <c r="AH49" s="44"/>
      <c r="AI49" s="44"/>
      <c r="AJ49" s="44"/>
      <c r="AK49" s="44"/>
      <c r="AL49" s="44"/>
      <c r="AM49" s="43"/>
      <c r="AN49" s="20">
        <f t="shared" si="2"/>
        <v>4</v>
      </c>
    </row>
    <row r="50" spans="1:40" s="12" customFormat="1" ht="12.95" customHeight="1">
      <c r="A50" s="320"/>
      <c r="B50" s="149" t="s">
        <v>14</v>
      </c>
      <c r="C50" s="149" t="s">
        <v>130</v>
      </c>
      <c r="D50" s="149" t="s">
        <v>293</v>
      </c>
      <c r="E50" s="150">
        <v>50</v>
      </c>
      <c r="F50" s="151" t="s">
        <v>32</v>
      </c>
      <c r="G50" s="64">
        <v>6</v>
      </c>
      <c r="H50" s="154"/>
      <c r="I50" s="153"/>
      <c r="J50" s="154"/>
      <c r="K50" s="155"/>
      <c r="L50" s="155"/>
      <c r="M50" s="167"/>
      <c r="N50" s="155"/>
      <c r="O50" s="155"/>
      <c r="P50" s="155"/>
      <c r="Q50" s="167"/>
      <c r="R50" s="153"/>
      <c r="S50" s="154"/>
      <c r="T50" s="155"/>
      <c r="U50" s="155"/>
      <c r="V50" s="155"/>
      <c r="W50" s="155"/>
      <c r="X50" s="155"/>
      <c r="Y50" s="155"/>
      <c r="Z50" s="153"/>
      <c r="AA50" s="154"/>
      <c r="AB50" s="155"/>
      <c r="AC50" s="155"/>
      <c r="AD50" s="153"/>
      <c r="AE50" s="152"/>
      <c r="AF50" s="153"/>
      <c r="AG50" s="154"/>
      <c r="AH50" s="155" t="s">
        <v>4</v>
      </c>
      <c r="AI50" s="155" t="s">
        <v>4</v>
      </c>
      <c r="AJ50" s="155" t="s">
        <v>5</v>
      </c>
      <c r="AK50" s="155" t="s">
        <v>5</v>
      </c>
      <c r="AL50" s="155" t="s">
        <v>6</v>
      </c>
      <c r="AM50" s="153" t="s">
        <v>6</v>
      </c>
      <c r="AN50" s="20">
        <f t="shared" si="2"/>
        <v>6</v>
      </c>
    </row>
    <row r="51" spans="1:40" s="12" customFormat="1" ht="12.95" customHeight="1">
      <c r="A51" s="148">
        <v>0.66666666666666663</v>
      </c>
      <c r="B51" s="135" t="s">
        <v>0</v>
      </c>
      <c r="C51" s="135" t="s">
        <v>131</v>
      </c>
      <c r="D51" s="135" t="s">
        <v>266</v>
      </c>
      <c r="E51" s="136">
        <v>50</v>
      </c>
      <c r="F51" s="137" t="s">
        <v>32</v>
      </c>
      <c r="G51" s="138">
        <v>6</v>
      </c>
      <c r="H51" s="158"/>
      <c r="I51" s="157"/>
      <c r="J51" s="158"/>
      <c r="K51" s="159"/>
      <c r="L51" s="159"/>
      <c r="M51" s="163"/>
      <c r="N51" s="159"/>
      <c r="O51" s="159"/>
      <c r="P51" s="159"/>
      <c r="Q51" s="163"/>
      <c r="R51" s="157"/>
      <c r="S51" s="158" t="s">
        <v>4</v>
      </c>
      <c r="T51" s="159" t="s">
        <v>4</v>
      </c>
      <c r="U51" s="159" t="s">
        <v>5</v>
      </c>
      <c r="V51" s="159"/>
      <c r="W51" s="159" t="s">
        <v>5</v>
      </c>
      <c r="X51" s="159"/>
      <c r="Y51" s="159" t="s">
        <v>6</v>
      </c>
      <c r="Z51" s="157" t="s">
        <v>6</v>
      </c>
      <c r="AA51" s="158"/>
      <c r="AB51" s="159"/>
      <c r="AC51" s="159"/>
      <c r="AD51" s="157"/>
      <c r="AE51" s="156"/>
      <c r="AF51" s="157"/>
      <c r="AG51" s="158"/>
      <c r="AH51" s="159"/>
      <c r="AI51" s="159"/>
      <c r="AJ51" s="159"/>
      <c r="AK51" s="159"/>
      <c r="AL51" s="159"/>
      <c r="AM51" s="157"/>
      <c r="AN51" s="20">
        <f t="shared" si="2"/>
        <v>6</v>
      </c>
    </row>
    <row r="52" spans="1:40" s="12" customFormat="1" ht="12.95" customHeight="1">
      <c r="A52" s="148">
        <v>0.70833333333333337</v>
      </c>
      <c r="B52" s="135" t="s">
        <v>230</v>
      </c>
      <c r="C52" s="135" t="s">
        <v>123</v>
      </c>
      <c r="D52" s="135" t="s">
        <v>312</v>
      </c>
      <c r="E52" s="136">
        <v>50</v>
      </c>
      <c r="F52" s="137" t="s">
        <v>32</v>
      </c>
      <c r="G52" s="138">
        <v>6</v>
      </c>
      <c r="H52" s="158"/>
      <c r="I52" s="157"/>
      <c r="J52" s="158" t="s">
        <v>6</v>
      </c>
      <c r="K52" s="159" t="s">
        <v>6</v>
      </c>
      <c r="L52" s="159" t="s">
        <v>4</v>
      </c>
      <c r="M52" s="163"/>
      <c r="N52" s="159" t="s">
        <v>4</v>
      </c>
      <c r="O52" s="159" t="s">
        <v>5</v>
      </c>
      <c r="P52" s="159" t="s">
        <v>5</v>
      </c>
      <c r="Q52" s="163"/>
      <c r="R52" s="157"/>
      <c r="S52" s="158"/>
      <c r="T52" s="159"/>
      <c r="U52" s="159"/>
      <c r="V52" s="159"/>
      <c r="W52" s="159"/>
      <c r="X52" s="159"/>
      <c r="Y52" s="159"/>
      <c r="Z52" s="157"/>
      <c r="AA52" s="158"/>
      <c r="AB52" s="159"/>
      <c r="AC52" s="159"/>
      <c r="AD52" s="157"/>
      <c r="AE52" s="156"/>
      <c r="AF52" s="157"/>
      <c r="AG52" s="158"/>
      <c r="AH52" s="159"/>
      <c r="AI52" s="159"/>
      <c r="AJ52" s="159"/>
      <c r="AK52" s="159"/>
      <c r="AL52" s="159"/>
      <c r="AM52" s="157"/>
      <c r="AN52" s="20">
        <f t="shared" si="2"/>
        <v>6</v>
      </c>
    </row>
    <row r="53" spans="1:40" s="20" customFormat="1" ht="12.95" customHeight="1">
      <c r="A53" s="148">
        <v>0.75</v>
      </c>
      <c r="B53" s="174" t="s">
        <v>230</v>
      </c>
      <c r="C53" s="174" t="s">
        <v>124</v>
      </c>
      <c r="D53" s="174" t="s">
        <v>324</v>
      </c>
      <c r="E53" s="175">
        <v>50</v>
      </c>
      <c r="F53" s="176" t="s">
        <v>358</v>
      </c>
      <c r="G53" s="138">
        <v>5</v>
      </c>
      <c r="H53" s="141"/>
      <c r="I53" s="140" t="s">
        <v>39</v>
      </c>
      <c r="J53" s="141"/>
      <c r="K53" s="142"/>
      <c r="L53" s="142"/>
      <c r="M53" s="177"/>
      <c r="N53" s="142"/>
      <c r="O53" s="142"/>
      <c r="P53" s="142"/>
      <c r="Q53" s="177"/>
      <c r="R53" s="140" t="s">
        <v>39</v>
      </c>
      <c r="S53" s="141"/>
      <c r="T53" s="142"/>
      <c r="U53" s="142"/>
      <c r="V53" s="142" t="s">
        <v>3</v>
      </c>
      <c r="W53" s="142"/>
      <c r="X53" s="142" t="s">
        <v>20</v>
      </c>
      <c r="Y53" s="142"/>
      <c r="Z53" s="140" t="s">
        <v>19</v>
      </c>
      <c r="AA53" s="141"/>
      <c r="AB53" s="142"/>
      <c r="AC53" s="142"/>
      <c r="AD53" s="140"/>
      <c r="AE53" s="139"/>
      <c r="AF53" s="140"/>
      <c r="AG53" s="141"/>
      <c r="AH53" s="142"/>
      <c r="AI53" s="142"/>
      <c r="AJ53" s="142"/>
      <c r="AK53" s="142"/>
      <c r="AL53" s="142"/>
      <c r="AM53" s="140"/>
      <c r="AN53" s="20">
        <f t="shared" si="2"/>
        <v>5</v>
      </c>
    </row>
    <row r="54" spans="1:40" s="10" customFormat="1" ht="12.95" customHeight="1">
      <c r="A54" s="322">
        <f>+A38+1</f>
        <v>42852</v>
      </c>
      <c r="B54" s="323"/>
      <c r="C54" s="323"/>
      <c r="D54" s="21"/>
      <c r="E54" s="21"/>
      <c r="F54" s="19"/>
      <c r="G54" s="161">
        <f>+SUM(G55:G70)</f>
        <v>79</v>
      </c>
      <c r="H54" s="129">
        <f t="shared" ref="H54:AM54" si="5">+COUNTA(H55:H70)</f>
        <v>4</v>
      </c>
      <c r="I54" s="130">
        <f t="shared" si="5"/>
        <v>3</v>
      </c>
      <c r="J54" s="129">
        <f t="shared" si="5"/>
        <v>3</v>
      </c>
      <c r="K54" s="131">
        <f t="shared" si="5"/>
        <v>2</v>
      </c>
      <c r="L54" s="131">
        <f t="shared" si="5"/>
        <v>3</v>
      </c>
      <c r="M54" s="131">
        <f t="shared" si="5"/>
        <v>2</v>
      </c>
      <c r="N54" s="131">
        <f t="shared" si="5"/>
        <v>2</v>
      </c>
      <c r="O54" s="131">
        <f t="shared" si="5"/>
        <v>3</v>
      </c>
      <c r="P54" s="131">
        <f t="shared" si="5"/>
        <v>2</v>
      </c>
      <c r="Q54" s="131">
        <f t="shared" si="5"/>
        <v>0</v>
      </c>
      <c r="R54" s="130">
        <f t="shared" si="5"/>
        <v>2</v>
      </c>
      <c r="S54" s="129">
        <f t="shared" si="5"/>
        <v>3</v>
      </c>
      <c r="T54" s="131">
        <f t="shared" si="5"/>
        <v>2</v>
      </c>
      <c r="U54" s="131">
        <f t="shared" si="5"/>
        <v>3</v>
      </c>
      <c r="V54" s="131">
        <f t="shared" si="5"/>
        <v>3</v>
      </c>
      <c r="W54" s="131">
        <f t="shared" si="5"/>
        <v>3</v>
      </c>
      <c r="X54" s="131">
        <f t="shared" si="5"/>
        <v>2</v>
      </c>
      <c r="Y54" s="131">
        <f t="shared" si="5"/>
        <v>3</v>
      </c>
      <c r="Z54" s="130">
        <f t="shared" si="5"/>
        <v>3</v>
      </c>
      <c r="AA54" s="129">
        <f t="shared" si="5"/>
        <v>3</v>
      </c>
      <c r="AB54" s="131">
        <f t="shared" si="5"/>
        <v>1</v>
      </c>
      <c r="AC54" s="131">
        <f t="shared" si="5"/>
        <v>3</v>
      </c>
      <c r="AD54" s="130">
        <f t="shared" si="5"/>
        <v>3</v>
      </c>
      <c r="AE54" s="132">
        <f t="shared" si="5"/>
        <v>0</v>
      </c>
      <c r="AF54" s="133">
        <f t="shared" si="5"/>
        <v>3</v>
      </c>
      <c r="AG54" s="129">
        <f t="shared" si="5"/>
        <v>3</v>
      </c>
      <c r="AH54" s="131">
        <f t="shared" si="5"/>
        <v>3</v>
      </c>
      <c r="AI54" s="131">
        <f t="shared" si="5"/>
        <v>3</v>
      </c>
      <c r="AJ54" s="131">
        <f t="shared" si="5"/>
        <v>2</v>
      </c>
      <c r="AK54" s="131">
        <f t="shared" si="5"/>
        <v>3</v>
      </c>
      <c r="AL54" s="131">
        <f t="shared" si="5"/>
        <v>2</v>
      </c>
      <c r="AM54" s="130">
        <f t="shared" si="5"/>
        <v>2</v>
      </c>
      <c r="AN54" s="72">
        <f>+SUM(AN55:AN70)</f>
        <v>79</v>
      </c>
    </row>
    <row r="55" spans="1:40" s="12" customFormat="1" ht="12.95" customHeight="1">
      <c r="A55" s="148">
        <v>0.375</v>
      </c>
      <c r="B55" s="135" t="s">
        <v>14</v>
      </c>
      <c r="C55" s="135" t="s">
        <v>143</v>
      </c>
      <c r="D55" s="135" t="s">
        <v>281</v>
      </c>
      <c r="E55" s="136">
        <v>50</v>
      </c>
      <c r="F55" s="137" t="s">
        <v>359</v>
      </c>
      <c r="G55" s="138">
        <v>5</v>
      </c>
      <c r="H55" s="158" t="s">
        <v>19</v>
      </c>
      <c r="I55" s="157"/>
      <c r="J55" s="158"/>
      <c r="K55" s="159"/>
      <c r="L55" s="159"/>
      <c r="M55" s="159"/>
      <c r="N55" s="163"/>
      <c r="O55" s="159"/>
      <c r="P55" s="159"/>
      <c r="Q55" s="163"/>
      <c r="R55" s="157"/>
      <c r="S55" s="158"/>
      <c r="T55" s="159"/>
      <c r="U55" s="159"/>
      <c r="V55" s="159"/>
      <c r="W55" s="159"/>
      <c r="X55" s="159"/>
      <c r="Y55" s="159"/>
      <c r="Z55" s="157"/>
      <c r="AA55" s="158"/>
      <c r="AB55" s="159"/>
      <c r="AC55" s="159"/>
      <c r="AD55" s="157"/>
      <c r="AE55" s="156"/>
      <c r="AF55" s="157"/>
      <c r="AG55" s="158" t="s">
        <v>1</v>
      </c>
      <c r="AH55" s="159" t="s">
        <v>2</v>
      </c>
      <c r="AI55" s="159" t="s">
        <v>3</v>
      </c>
      <c r="AJ55" s="159"/>
      <c r="AK55" s="159" t="s">
        <v>20</v>
      </c>
      <c r="AL55" s="159"/>
      <c r="AM55" s="157"/>
      <c r="AN55" s="20">
        <f t="shared" si="2"/>
        <v>5</v>
      </c>
    </row>
    <row r="56" spans="1:40" s="12" customFormat="1" ht="12.95" customHeight="1">
      <c r="A56" s="319">
        <v>0.41666666666666669</v>
      </c>
      <c r="B56" s="39" t="s">
        <v>11</v>
      </c>
      <c r="C56" s="39" t="s">
        <v>140</v>
      </c>
      <c r="D56" s="39" t="s">
        <v>315</v>
      </c>
      <c r="E56" s="40">
        <v>120</v>
      </c>
      <c r="F56" s="41" t="s">
        <v>353</v>
      </c>
      <c r="G56" s="63">
        <v>3</v>
      </c>
      <c r="H56" s="42"/>
      <c r="I56" s="43"/>
      <c r="J56" s="42"/>
      <c r="K56" s="44"/>
      <c r="L56" s="44"/>
      <c r="M56" s="44"/>
      <c r="N56" s="165"/>
      <c r="O56" s="44"/>
      <c r="P56" s="44"/>
      <c r="Q56" s="165"/>
      <c r="R56" s="43"/>
      <c r="S56" s="42"/>
      <c r="T56" s="44"/>
      <c r="U56" s="44"/>
      <c r="V56" s="44"/>
      <c r="W56" s="44"/>
      <c r="X56" s="44"/>
      <c r="Y56" s="44"/>
      <c r="Z56" s="43"/>
      <c r="AA56" s="42" t="s">
        <v>1</v>
      </c>
      <c r="AB56" s="44"/>
      <c r="AC56" s="44" t="s">
        <v>38</v>
      </c>
      <c r="AD56" s="43"/>
      <c r="AE56" s="160"/>
      <c r="AF56" s="43" t="s">
        <v>38</v>
      </c>
      <c r="AG56" s="42"/>
      <c r="AH56" s="44"/>
      <c r="AI56" s="44"/>
      <c r="AJ56" s="44"/>
      <c r="AK56" s="44"/>
      <c r="AL56" s="44"/>
      <c r="AM56" s="43"/>
      <c r="AN56" s="20">
        <f t="shared" si="2"/>
        <v>3</v>
      </c>
    </row>
    <row r="57" spans="1:40" s="12" customFormat="1" ht="12.95" customHeight="1">
      <c r="A57" s="320"/>
      <c r="B57" s="149" t="s">
        <v>0</v>
      </c>
      <c r="C57" s="149" t="s">
        <v>149</v>
      </c>
      <c r="D57" s="149" t="s">
        <v>273</v>
      </c>
      <c r="E57" s="150">
        <v>50</v>
      </c>
      <c r="F57" s="151" t="s">
        <v>33</v>
      </c>
      <c r="G57" s="64">
        <v>4</v>
      </c>
      <c r="H57" s="154"/>
      <c r="I57" s="153"/>
      <c r="J57" s="154"/>
      <c r="K57" s="155"/>
      <c r="L57" s="155"/>
      <c r="M57" s="155"/>
      <c r="N57" s="167"/>
      <c r="O57" s="155"/>
      <c r="P57" s="155"/>
      <c r="Q57" s="167"/>
      <c r="R57" s="153"/>
      <c r="S57" s="154"/>
      <c r="T57" s="155"/>
      <c r="U57" s="155" t="s">
        <v>21</v>
      </c>
      <c r="V57" s="155"/>
      <c r="W57" s="155" t="s">
        <v>3</v>
      </c>
      <c r="X57" s="155"/>
      <c r="Y57" s="155" t="s">
        <v>19</v>
      </c>
      <c r="Z57" s="153" t="s">
        <v>20</v>
      </c>
      <c r="AA57" s="154"/>
      <c r="AB57" s="155"/>
      <c r="AC57" s="155"/>
      <c r="AD57" s="153"/>
      <c r="AE57" s="152"/>
      <c r="AF57" s="153"/>
      <c r="AG57" s="154"/>
      <c r="AH57" s="155"/>
      <c r="AI57" s="155"/>
      <c r="AJ57" s="155"/>
      <c r="AK57" s="155"/>
      <c r="AL57" s="155"/>
      <c r="AM57" s="153"/>
      <c r="AN57" s="20">
        <f t="shared" si="2"/>
        <v>4</v>
      </c>
    </row>
    <row r="58" spans="1:40" s="12" customFormat="1" ht="12.95" customHeight="1">
      <c r="A58" s="319">
        <v>0.45833333333333331</v>
      </c>
      <c r="B58" s="39" t="s">
        <v>15</v>
      </c>
      <c r="C58" s="39" t="s">
        <v>134</v>
      </c>
      <c r="D58" s="39" t="s">
        <v>304</v>
      </c>
      <c r="E58" s="40">
        <v>50</v>
      </c>
      <c r="F58" s="41" t="s">
        <v>135</v>
      </c>
      <c r="G58" s="63">
        <v>6</v>
      </c>
      <c r="H58" s="42"/>
      <c r="I58" s="43"/>
      <c r="J58" s="42" t="s">
        <v>2</v>
      </c>
      <c r="K58" s="44"/>
      <c r="L58" s="44" t="s">
        <v>19</v>
      </c>
      <c r="M58" s="44" t="s">
        <v>20</v>
      </c>
      <c r="N58" s="165"/>
      <c r="O58" s="44" t="s">
        <v>21</v>
      </c>
      <c r="P58" s="44" t="s">
        <v>22</v>
      </c>
      <c r="Q58" s="165"/>
      <c r="R58" s="43" t="s">
        <v>3</v>
      </c>
      <c r="S58" s="42"/>
      <c r="T58" s="44"/>
      <c r="U58" s="44"/>
      <c r="V58" s="44"/>
      <c r="W58" s="44"/>
      <c r="X58" s="44"/>
      <c r="Y58" s="44"/>
      <c r="Z58" s="43"/>
      <c r="AA58" s="42"/>
      <c r="AB58" s="44"/>
      <c r="AC58" s="44"/>
      <c r="AD58" s="43"/>
      <c r="AE58" s="160"/>
      <c r="AF58" s="43"/>
      <c r="AG58" s="42"/>
      <c r="AH58" s="44"/>
      <c r="AI58" s="44"/>
      <c r="AJ58" s="44"/>
      <c r="AK58" s="44"/>
      <c r="AL58" s="44"/>
      <c r="AM58" s="43"/>
      <c r="AN58" s="20">
        <f t="shared" si="2"/>
        <v>6</v>
      </c>
    </row>
    <row r="59" spans="1:40" s="20" customFormat="1" ht="12.95" customHeight="1">
      <c r="A59" s="321"/>
      <c r="B59" s="117" t="s">
        <v>15</v>
      </c>
      <c r="C59" s="117" t="s">
        <v>136</v>
      </c>
      <c r="D59" s="117" t="s">
        <v>303</v>
      </c>
      <c r="E59" s="118">
        <v>50</v>
      </c>
      <c r="F59" s="119" t="s">
        <v>8</v>
      </c>
      <c r="G59" s="65">
        <v>2</v>
      </c>
      <c r="H59" s="48"/>
      <c r="I59" s="49"/>
      <c r="J59" s="48"/>
      <c r="K59" s="50" t="s">
        <v>8</v>
      </c>
      <c r="L59" s="50"/>
      <c r="M59" s="50"/>
      <c r="N59" s="171"/>
      <c r="O59" s="50"/>
      <c r="P59" s="50"/>
      <c r="Q59" s="171"/>
      <c r="R59" s="49"/>
      <c r="S59" s="48"/>
      <c r="T59" s="50"/>
      <c r="U59" s="50"/>
      <c r="V59" s="50"/>
      <c r="W59" s="50"/>
      <c r="X59" s="50"/>
      <c r="Y59" s="50"/>
      <c r="Z59" s="49"/>
      <c r="AA59" s="48"/>
      <c r="AB59" s="50"/>
      <c r="AC59" s="50"/>
      <c r="AD59" s="49" t="s">
        <v>8</v>
      </c>
      <c r="AE59" s="134"/>
      <c r="AF59" s="49"/>
      <c r="AG59" s="48"/>
      <c r="AH59" s="50"/>
      <c r="AI59" s="50"/>
      <c r="AJ59" s="50"/>
      <c r="AK59" s="50"/>
      <c r="AL59" s="50"/>
      <c r="AM59" s="49"/>
      <c r="AN59" s="20">
        <f t="shared" si="2"/>
        <v>2</v>
      </c>
    </row>
    <row r="60" spans="1:40" s="12" customFormat="1" ht="12.95" customHeight="1">
      <c r="A60" s="320"/>
      <c r="B60" s="149" t="s">
        <v>14</v>
      </c>
      <c r="C60" s="149" t="s">
        <v>144</v>
      </c>
      <c r="D60" s="149" t="s">
        <v>294</v>
      </c>
      <c r="E60" s="150">
        <v>50</v>
      </c>
      <c r="F60" s="151" t="s">
        <v>25</v>
      </c>
      <c r="G60" s="64">
        <v>8</v>
      </c>
      <c r="H60" s="154"/>
      <c r="I60" s="153" t="s">
        <v>7</v>
      </c>
      <c r="J60" s="154"/>
      <c r="K60" s="155"/>
      <c r="L60" s="155"/>
      <c r="M60" s="155"/>
      <c r="N60" s="167"/>
      <c r="O60" s="155"/>
      <c r="P60" s="155"/>
      <c r="Q60" s="167"/>
      <c r="R60" s="153"/>
      <c r="S60" s="154"/>
      <c r="T60" s="155"/>
      <c r="U60" s="155"/>
      <c r="V60" s="155"/>
      <c r="W60" s="155"/>
      <c r="X60" s="155"/>
      <c r="Y60" s="155"/>
      <c r="Z60" s="153"/>
      <c r="AA60" s="154"/>
      <c r="AB60" s="155"/>
      <c r="AC60" s="155"/>
      <c r="AD60" s="153"/>
      <c r="AE60" s="152"/>
      <c r="AF60" s="153"/>
      <c r="AG60" s="154" t="s">
        <v>4</v>
      </c>
      <c r="AH60" s="155" t="s">
        <v>5</v>
      </c>
      <c r="AI60" s="155" t="s">
        <v>4</v>
      </c>
      <c r="AJ60" s="155" t="s">
        <v>5</v>
      </c>
      <c r="AK60" s="155" t="s">
        <v>6</v>
      </c>
      <c r="AL60" s="155" t="s">
        <v>7</v>
      </c>
      <c r="AM60" s="153" t="s">
        <v>6</v>
      </c>
      <c r="AN60" s="20">
        <f t="shared" si="2"/>
        <v>8</v>
      </c>
    </row>
    <row r="61" spans="1:40" s="12" customFormat="1" ht="12.95" customHeight="1">
      <c r="A61" s="255">
        <v>0.5</v>
      </c>
      <c r="B61" s="39" t="s">
        <v>0</v>
      </c>
      <c r="C61" s="39" t="s">
        <v>147</v>
      </c>
      <c r="D61" s="39" t="s">
        <v>269</v>
      </c>
      <c r="E61" s="40">
        <v>50</v>
      </c>
      <c r="F61" s="41" t="s">
        <v>32</v>
      </c>
      <c r="G61" s="63">
        <v>6</v>
      </c>
      <c r="H61" s="42"/>
      <c r="I61" s="43"/>
      <c r="J61" s="42"/>
      <c r="K61" s="44"/>
      <c r="L61" s="44"/>
      <c r="M61" s="44"/>
      <c r="N61" s="165"/>
      <c r="O61" s="44"/>
      <c r="P61" s="44"/>
      <c r="Q61" s="165"/>
      <c r="R61" s="43"/>
      <c r="S61" s="42" t="s">
        <v>6</v>
      </c>
      <c r="T61" s="44" t="s">
        <v>4</v>
      </c>
      <c r="U61" s="44"/>
      <c r="V61" s="44" t="s">
        <v>4</v>
      </c>
      <c r="W61" s="44" t="s">
        <v>6</v>
      </c>
      <c r="X61" s="44" t="s">
        <v>5</v>
      </c>
      <c r="Y61" s="44"/>
      <c r="Z61" s="43" t="s">
        <v>5</v>
      </c>
      <c r="AA61" s="42"/>
      <c r="AB61" s="44"/>
      <c r="AC61" s="44"/>
      <c r="AD61" s="43"/>
      <c r="AE61" s="160"/>
      <c r="AF61" s="43"/>
      <c r="AG61" s="42"/>
      <c r="AH61" s="44"/>
      <c r="AI61" s="44"/>
      <c r="AJ61" s="44"/>
      <c r="AK61" s="44"/>
      <c r="AL61" s="44"/>
      <c r="AM61" s="43"/>
      <c r="AN61" s="20">
        <f t="shared" si="2"/>
        <v>6</v>
      </c>
    </row>
    <row r="62" spans="1:40" s="12" customFormat="1" ht="12.95" customHeight="1">
      <c r="A62" s="319">
        <v>0.54166666666666663</v>
      </c>
      <c r="B62" s="39" t="s">
        <v>11</v>
      </c>
      <c r="C62" s="39" t="s">
        <v>141</v>
      </c>
      <c r="D62" s="39" t="s">
        <v>313</v>
      </c>
      <c r="E62" s="40">
        <v>50</v>
      </c>
      <c r="F62" s="41" t="s">
        <v>33</v>
      </c>
      <c r="G62" s="63">
        <v>4</v>
      </c>
      <c r="H62" s="42" t="s">
        <v>20</v>
      </c>
      <c r="I62" s="43" t="s">
        <v>21</v>
      </c>
      <c r="J62" s="42"/>
      <c r="K62" s="44"/>
      <c r="L62" s="44"/>
      <c r="M62" s="44"/>
      <c r="N62" s="165"/>
      <c r="O62" s="44"/>
      <c r="P62" s="44"/>
      <c r="Q62" s="165"/>
      <c r="R62" s="43"/>
      <c r="S62" s="42"/>
      <c r="T62" s="44"/>
      <c r="U62" s="44"/>
      <c r="V62" s="44"/>
      <c r="W62" s="44"/>
      <c r="X62" s="44"/>
      <c r="Y62" s="44"/>
      <c r="Z62" s="43"/>
      <c r="AA62" s="42" t="s">
        <v>3</v>
      </c>
      <c r="AB62" s="44"/>
      <c r="AC62" s="44"/>
      <c r="AD62" s="43" t="s">
        <v>19</v>
      </c>
      <c r="AE62" s="160"/>
      <c r="AF62" s="43"/>
      <c r="AG62" s="42"/>
      <c r="AH62" s="44"/>
      <c r="AI62" s="44"/>
      <c r="AJ62" s="44"/>
      <c r="AK62" s="44"/>
      <c r="AL62" s="44"/>
      <c r="AM62" s="43"/>
      <c r="AN62" s="20">
        <f t="shared" si="2"/>
        <v>4</v>
      </c>
    </row>
    <row r="63" spans="1:40" s="12" customFormat="1" ht="12.95" customHeight="1">
      <c r="A63" s="320"/>
      <c r="B63" s="149" t="s">
        <v>14</v>
      </c>
      <c r="C63" s="149" t="s">
        <v>145</v>
      </c>
      <c r="D63" s="149" t="s">
        <v>295</v>
      </c>
      <c r="E63" s="150">
        <v>60</v>
      </c>
      <c r="F63" s="151" t="s">
        <v>39</v>
      </c>
      <c r="G63" s="64">
        <v>2</v>
      </c>
      <c r="H63" s="154"/>
      <c r="I63" s="153"/>
      <c r="J63" s="154"/>
      <c r="K63" s="155"/>
      <c r="L63" s="155"/>
      <c r="M63" s="155"/>
      <c r="N63" s="167"/>
      <c r="O63" s="155" t="s">
        <v>39</v>
      </c>
      <c r="P63" s="155"/>
      <c r="Q63" s="167"/>
      <c r="R63" s="153"/>
      <c r="S63" s="154"/>
      <c r="T63" s="155"/>
      <c r="U63" s="155"/>
      <c r="V63" s="155"/>
      <c r="W63" s="155"/>
      <c r="X63" s="155"/>
      <c r="Y63" s="155"/>
      <c r="Z63" s="153"/>
      <c r="AA63" s="154"/>
      <c r="AB63" s="155"/>
      <c r="AC63" s="155"/>
      <c r="AD63" s="153"/>
      <c r="AE63" s="152"/>
      <c r="AF63" s="153"/>
      <c r="AG63" s="154"/>
      <c r="AH63" s="155"/>
      <c r="AI63" s="155"/>
      <c r="AJ63" s="155"/>
      <c r="AK63" s="155"/>
      <c r="AL63" s="155" t="s">
        <v>39</v>
      </c>
      <c r="AM63" s="153"/>
      <c r="AN63" s="20">
        <f t="shared" si="2"/>
        <v>2</v>
      </c>
    </row>
    <row r="64" spans="1:40" s="12" customFormat="1" ht="12.95" customHeight="1">
      <c r="A64" s="319">
        <v>0.58333333333333337</v>
      </c>
      <c r="B64" s="135" t="s">
        <v>0</v>
      </c>
      <c r="C64" s="135" t="s">
        <v>148</v>
      </c>
      <c r="D64" s="135" t="s">
        <v>267</v>
      </c>
      <c r="E64" s="136">
        <v>50</v>
      </c>
      <c r="F64" s="137" t="s">
        <v>32</v>
      </c>
      <c r="G64" s="138">
        <v>6</v>
      </c>
      <c r="H64" s="158"/>
      <c r="I64" s="157"/>
      <c r="J64" s="158"/>
      <c r="K64" s="159"/>
      <c r="L64" s="159" t="s">
        <v>5</v>
      </c>
      <c r="M64" s="159"/>
      <c r="N64" s="163"/>
      <c r="O64" s="159"/>
      <c r="P64" s="159"/>
      <c r="Q64" s="163"/>
      <c r="R64" s="157"/>
      <c r="S64" s="158" t="s">
        <v>4</v>
      </c>
      <c r="T64" s="159"/>
      <c r="U64" s="159" t="s">
        <v>4</v>
      </c>
      <c r="V64" s="159" t="s">
        <v>5</v>
      </c>
      <c r="W64" s="159"/>
      <c r="X64" s="159" t="s">
        <v>6</v>
      </c>
      <c r="Y64" s="159" t="s">
        <v>6</v>
      </c>
      <c r="Z64" s="157"/>
      <c r="AA64" s="158"/>
      <c r="AB64" s="159"/>
      <c r="AC64" s="159"/>
      <c r="AD64" s="157"/>
      <c r="AE64" s="156"/>
      <c r="AF64" s="157"/>
      <c r="AG64" s="158"/>
      <c r="AH64" s="159"/>
      <c r="AI64" s="159"/>
      <c r="AJ64" s="159"/>
      <c r="AK64" s="159"/>
      <c r="AL64" s="159"/>
      <c r="AM64" s="157"/>
      <c r="AN64" s="20">
        <f t="shared" si="2"/>
        <v>6</v>
      </c>
    </row>
    <row r="65" spans="1:40" s="12" customFormat="1" ht="12.95" customHeight="1">
      <c r="A65" s="320"/>
      <c r="B65" s="11" t="s">
        <v>15</v>
      </c>
      <c r="C65" s="11" t="s">
        <v>137</v>
      </c>
      <c r="D65" s="11" t="s">
        <v>306</v>
      </c>
      <c r="E65" s="22">
        <v>60</v>
      </c>
      <c r="F65" s="24" t="s">
        <v>138</v>
      </c>
      <c r="G65" s="65">
        <v>3</v>
      </c>
      <c r="H65" s="35" t="s">
        <v>20</v>
      </c>
      <c r="I65" s="36" t="s">
        <v>21</v>
      </c>
      <c r="J65" s="35"/>
      <c r="K65" s="13"/>
      <c r="L65" s="13"/>
      <c r="M65" s="13"/>
      <c r="N65" s="178"/>
      <c r="O65" s="13"/>
      <c r="P65" s="13"/>
      <c r="Q65" s="178"/>
      <c r="R65" s="36" t="s">
        <v>22</v>
      </c>
      <c r="S65" s="35"/>
      <c r="T65" s="13"/>
      <c r="U65" s="13"/>
      <c r="V65" s="13"/>
      <c r="W65" s="13"/>
      <c r="X65" s="13"/>
      <c r="Y65" s="13"/>
      <c r="Z65" s="36"/>
      <c r="AA65" s="35"/>
      <c r="AB65" s="13"/>
      <c r="AC65" s="13"/>
      <c r="AD65" s="36"/>
      <c r="AE65" s="179"/>
      <c r="AF65" s="36"/>
      <c r="AG65" s="35"/>
      <c r="AH65" s="13"/>
      <c r="AI65" s="13"/>
      <c r="AJ65" s="13"/>
      <c r="AK65" s="13"/>
      <c r="AL65" s="13"/>
      <c r="AM65" s="36"/>
      <c r="AN65" s="20">
        <f t="shared" si="2"/>
        <v>3</v>
      </c>
    </row>
    <row r="66" spans="1:40" s="12" customFormat="1" ht="12.95" customHeight="1">
      <c r="A66" s="148">
        <v>0.625</v>
      </c>
      <c r="B66" s="135" t="s">
        <v>11</v>
      </c>
      <c r="C66" s="135" t="s">
        <v>142</v>
      </c>
      <c r="D66" s="135" t="s">
        <v>188</v>
      </c>
      <c r="E66" s="136">
        <v>50</v>
      </c>
      <c r="F66" s="137" t="s">
        <v>32</v>
      </c>
      <c r="G66" s="138">
        <v>6</v>
      </c>
      <c r="H66" s="158"/>
      <c r="I66" s="157"/>
      <c r="J66" s="158" t="s">
        <v>5</v>
      </c>
      <c r="K66" s="159" t="s">
        <v>4</v>
      </c>
      <c r="L66" s="159"/>
      <c r="M66" s="159" t="s">
        <v>6</v>
      </c>
      <c r="N66" s="159"/>
      <c r="O66" s="159"/>
      <c r="P66" s="159"/>
      <c r="Q66" s="163"/>
      <c r="R66" s="157"/>
      <c r="S66" s="158"/>
      <c r="T66" s="159"/>
      <c r="U66" s="159"/>
      <c r="V66" s="159"/>
      <c r="W66" s="159"/>
      <c r="X66" s="159"/>
      <c r="Y66" s="159"/>
      <c r="Z66" s="157"/>
      <c r="AA66" s="158" t="s">
        <v>5</v>
      </c>
      <c r="AB66" s="159"/>
      <c r="AC66" s="159" t="s">
        <v>4</v>
      </c>
      <c r="AD66" s="157"/>
      <c r="AE66" s="156"/>
      <c r="AF66" s="157" t="s">
        <v>6</v>
      </c>
      <c r="AG66" s="158"/>
      <c r="AH66" s="159"/>
      <c r="AI66" s="159"/>
      <c r="AJ66" s="159"/>
      <c r="AK66" s="159"/>
      <c r="AL66" s="159"/>
      <c r="AM66" s="157"/>
      <c r="AN66" s="20">
        <f t="shared" si="2"/>
        <v>6</v>
      </c>
    </row>
    <row r="67" spans="1:40" s="12" customFormat="1" ht="12.95" customHeight="1">
      <c r="A67" s="319">
        <v>0.66666666666666663</v>
      </c>
      <c r="B67" s="39" t="s">
        <v>14</v>
      </c>
      <c r="C67" s="39" t="s">
        <v>125</v>
      </c>
      <c r="D67" s="39" t="s">
        <v>296</v>
      </c>
      <c r="E67" s="40">
        <v>60</v>
      </c>
      <c r="F67" s="41" t="s">
        <v>360</v>
      </c>
      <c r="G67" s="63">
        <v>6</v>
      </c>
      <c r="H67" s="42"/>
      <c r="I67" s="43"/>
      <c r="J67" s="42"/>
      <c r="K67" s="44"/>
      <c r="L67" s="44"/>
      <c r="M67" s="44"/>
      <c r="N67" s="44"/>
      <c r="O67" s="44"/>
      <c r="P67" s="44"/>
      <c r="Q67" s="165"/>
      <c r="R67" s="43"/>
      <c r="S67" s="42"/>
      <c r="T67" s="44"/>
      <c r="U67" s="44"/>
      <c r="V67" s="44"/>
      <c r="W67" s="44"/>
      <c r="X67" s="44"/>
      <c r="Y67" s="44"/>
      <c r="Z67" s="43"/>
      <c r="AA67" s="42"/>
      <c r="AB67" s="44"/>
      <c r="AC67" s="44"/>
      <c r="AD67" s="43"/>
      <c r="AE67" s="160"/>
      <c r="AF67" s="43"/>
      <c r="AG67" s="42" t="s">
        <v>1</v>
      </c>
      <c r="AH67" s="44" t="s">
        <v>2</v>
      </c>
      <c r="AI67" s="44" t="s">
        <v>3</v>
      </c>
      <c r="AJ67" s="44" t="s">
        <v>39</v>
      </c>
      <c r="AK67" s="44" t="s">
        <v>19</v>
      </c>
      <c r="AL67" s="44"/>
      <c r="AM67" s="43" t="s">
        <v>39</v>
      </c>
      <c r="AN67" s="20">
        <f t="shared" si="2"/>
        <v>6</v>
      </c>
    </row>
    <row r="68" spans="1:40" s="12" customFormat="1" ht="12.95" customHeight="1">
      <c r="A68" s="320"/>
      <c r="B68" s="149" t="s">
        <v>0</v>
      </c>
      <c r="C68" s="149" t="s">
        <v>146</v>
      </c>
      <c r="D68" s="149" t="s">
        <v>275</v>
      </c>
      <c r="E68" s="150">
        <v>50</v>
      </c>
      <c r="F68" s="151" t="s">
        <v>25</v>
      </c>
      <c r="G68" s="64">
        <v>8</v>
      </c>
      <c r="H68" s="154"/>
      <c r="I68" s="153"/>
      <c r="J68" s="154"/>
      <c r="K68" s="155"/>
      <c r="L68" s="155"/>
      <c r="M68" s="155"/>
      <c r="N68" s="155" t="s">
        <v>7</v>
      </c>
      <c r="O68" s="155"/>
      <c r="P68" s="155"/>
      <c r="Q68" s="167"/>
      <c r="R68" s="153"/>
      <c r="S68" s="154" t="s">
        <v>4</v>
      </c>
      <c r="T68" s="155" t="s">
        <v>4</v>
      </c>
      <c r="U68" s="155" t="s">
        <v>5</v>
      </c>
      <c r="V68" s="155" t="s">
        <v>7</v>
      </c>
      <c r="W68" s="155" t="s">
        <v>5</v>
      </c>
      <c r="X68" s="155"/>
      <c r="Y68" s="155" t="s">
        <v>6</v>
      </c>
      <c r="Z68" s="153" t="s">
        <v>6</v>
      </c>
      <c r="AA68" s="154"/>
      <c r="AB68" s="155"/>
      <c r="AC68" s="155"/>
      <c r="AD68" s="153"/>
      <c r="AE68" s="152"/>
      <c r="AF68" s="153"/>
      <c r="AG68" s="154"/>
      <c r="AH68" s="155"/>
      <c r="AI68" s="155"/>
      <c r="AJ68" s="155"/>
      <c r="AK68" s="155"/>
      <c r="AL68" s="155"/>
      <c r="AM68" s="153"/>
      <c r="AN68" s="20">
        <f t="shared" si="2"/>
        <v>8</v>
      </c>
    </row>
    <row r="69" spans="1:40" s="12" customFormat="1" ht="12.95" customHeight="1">
      <c r="A69" s="319">
        <v>0.70833333333333337</v>
      </c>
      <c r="B69" s="39" t="s">
        <v>15</v>
      </c>
      <c r="C69" s="39" t="s">
        <v>139</v>
      </c>
      <c r="D69" s="39" t="s">
        <v>303</v>
      </c>
      <c r="E69" s="40">
        <v>50</v>
      </c>
      <c r="F69" s="41" t="s">
        <v>8</v>
      </c>
      <c r="G69" s="63">
        <v>2</v>
      </c>
      <c r="H69" s="42"/>
      <c r="I69" s="43"/>
      <c r="J69" s="42"/>
      <c r="K69" s="44"/>
      <c r="L69" s="44"/>
      <c r="M69" s="44"/>
      <c r="N69" s="44"/>
      <c r="O69" s="44"/>
      <c r="P69" s="44" t="s">
        <v>8</v>
      </c>
      <c r="Q69" s="165"/>
      <c r="R69" s="43"/>
      <c r="S69" s="42"/>
      <c r="T69" s="44"/>
      <c r="U69" s="44"/>
      <c r="V69" s="44"/>
      <c r="W69" s="44"/>
      <c r="X69" s="44"/>
      <c r="Y69" s="44"/>
      <c r="Z69" s="43"/>
      <c r="AA69" s="42"/>
      <c r="AB69" s="44"/>
      <c r="AC69" s="44"/>
      <c r="AD69" s="43"/>
      <c r="AE69" s="160"/>
      <c r="AF69" s="43" t="s">
        <v>8</v>
      </c>
      <c r="AG69" s="42"/>
      <c r="AH69" s="44"/>
      <c r="AI69" s="44"/>
      <c r="AJ69" s="44"/>
      <c r="AK69" s="44"/>
      <c r="AL69" s="44"/>
      <c r="AM69" s="43"/>
      <c r="AN69" s="20">
        <f t="shared" si="2"/>
        <v>2</v>
      </c>
    </row>
    <row r="70" spans="1:40" s="12" customFormat="1" ht="12.95" customHeight="1">
      <c r="A70" s="320"/>
      <c r="B70" s="149" t="s">
        <v>11</v>
      </c>
      <c r="C70" s="149" t="s">
        <v>92</v>
      </c>
      <c r="D70" s="149" t="s">
        <v>227</v>
      </c>
      <c r="E70" s="150">
        <v>100</v>
      </c>
      <c r="F70" s="151" t="s">
        <v>25</v>
      </c>
      <c r="G70" s="64">
        <v>8</v>
      </c>
      <c r="H70" s="154" t="s">
        <v>7</v>
      </c>
      <c r="I70" s="153"/>
      <c r="J70" s="154" t="s">
        <v>6</v>
      </c>
      <c r="K70" s="155"/>
      <c r="L70" s="155" t="s">
        <v>6</v>
      </c>
      <c r="M70" s="155"/>
      <c r="N70" s="155" t="s">
        <v>7</v>
      </c>
      <c r="O70" s="155" t="s">
        <v>5</v>
      </c>
      <c r="P70" s="155"/>
      <c r="Q70" s="167"/>
      <c r="R70" s="153"/>
      <c r="S70" s="154"/>
      <c r="T70" s="155"/>
      <c r="U70" s="155"/>
      <c r="V70" s="155"/>
      <c r="W70" s="155"/>
      <c r="X70" s="155"/>
      <c r="Y70" s="155"/>
      <c r="Z70" s="153"/>
      <c r="AA70" s="154"/>
      <c r="AB70" s="155" t="s">
        <v>4</v>
      </c>
      <c r="AC70" s="155" t="s">
        <v>4</v>
      </c>
      <c r="AD70" s="153" t="s">
        <v>5</v>
      </c>
      <c r="AE70" s="152"/>
      <c r="AF70" s="153"/>
      <c r="AG70" s="154"/>
      <c r="AH70" s="155"/>
      <c r="AI70" s="155"/>
      <c r="AJ70" s="155"/>
      <c r="AK70" s="155"/>
      <c r="AL70" s="155"/>
      <c r="AM70" s="153"/>
      <c r="AN70" s="20">
        <f t="shared" si="2"/>
        <v>8</v>
      </c>
    </row>
    <row r="71" spans="1:40" s="10" customFormat="1" ht="12.95" customHeight="1">
      <c r="A71" s="322">
        <f>+A54+1</f>
        <v>42853</v>
      </c>
      <c r="B71" s="323"/>
      <c r="C71" s="323"/>
      <c r="D71" s="21"/>
      <c r="E71" s="21"/>
      <c r="F71" s="19"/>
      <c r="G71" s="161">
        <f>+SUM(G72:G86)</f>
        <v>79</v>
      </c>
      <c r="H71" s="129">
        <f t="shared" ref="H71:AM71" si="6">+COUNTA(H72:H86)</f>
        <v>0</v>
      </c>
      <c r="I71" s="130">
        <f t="shared" si="6"/>
        <v>0</v>
      </c>
      <c r="J71" s="129">
        <f t="shared" si="6"/>
        <v>3</v>
      </c>
      <c r="K71" s="131">
        <f t="shared" si="6"/>
        <v>3</v>
      </c>
      <c r="L71" s="131">
        <f t="shared" si="6"/>
        <v>3</v>
      </c>
      <c r="M71" s="131">
        <f t="shared" si="6"/>
        <v>3</v>
      </c>
      <c r="N71" s="131">
        <f t="shared" si="6"/>
        <v>0</v>
      </c>
      <c r="O71" s="131">
        <f t="shared" si="6"/>
        <v>3</v>
      </c>
      <c r="P71" s="131">
        <f t="shared" si="6"/>
        <v>3</v>
      </c>
      <c r="Q71" s="131">
        <f t="shared" si="6"/>
        <v>4</v>
      </c>
      <c r="R71" s="130">
        <f t="shared" si="6"/>
        <v>3</v>
      </c>
      <c r="S71" s="129">
        <f t="shared" si="6"/>
        <v>3</v>
      </c>
      <c r="T71" s="131">
        <f t="shared" si="6"/>
        <v>2</v>
      </c>
      <c r="U71" s="131">
        <f t="shared" si="6"/>
        <v>2</v>
      </c>
      <c r="V71" s="131">
        <f t="shared" si="6"/>
        <v>3</v>
      </c>
      <c r="W71" s="131">
        <f t="shared" si="6"/>
        <v>3</v>
      </c>
      <c r="X71" s="131">
        <f t="shared" si="6"/>
        <v>3</v>
      </c>
      <c r="Y71" s="131">
        <f t="shared" si="6"/>
        <v>3</v>
      </c>
      <c r="Z71" s="130">
        <f t="shared" si="6"/>
        <v>3</v>
      </c>
      <c r="AA71" s="129">
        <f t="shared" si="6"/>
        <v>2</v>
      </c>
      <c r="AB71" s="131">
        <f t="shared" si="6"/>
        <v>2</v>
      </c>
      <c r="AC71" s="131">
        <f t="shared" si="6"/>
        <v>3</v>
      </c>
      <c r="AD71" s="130">
        <f t="shared" si="6"/>
        <v>1</v>
      </c>
      <c r="AE71" s="132">
        <f t="shared" si="6"/>
        <v>3</v>
      </c>
      <c r="AF71" s="133">
        <f t="shared" si="6"/>
        <v>2</v>
      </c>
      <c r="AG71" s="129">
        <f t="shared" si="6"/>
        <v>3</v>
      </c>
      <c r="AH71" s="131">
        <f t="shared" si="6"/>
        <v>2</v>
      </c>
      <c r="AI71" s="131">
        <f t="shared" si="6"/>
        <v>3</v>
      </c>
      <c r="AJ71" s="131">
        <f t="shared" si="6"/>
        <v>3</v>
      </c>
      <c r="AK71" s="131">
        <f t="shared" si="6"/>
        <v>2</v>
      </c>
      <c r="AL71" s="131">
        <f t="shared" si="6"/>
        <v>3</v>
      </c>
      <c r="AM71" s="130">
        <f t="shared" si="6"/>
        <v>3</v>
      </c>
      <c r="AN71" s="72">
        <f>+SUM(AN72:AN86)</f>
        <v>79</v>
      </c>
    </row>
    <row r="72" spans="1:40" s="12" customFormat="1" ht="12.95" customHeight="1">
      <c r="A72" s="148">
        <v>0.375</v>
      </c>
      <c r="B72" s="135" t="s">
        <v>14</v>
      </c>
      <c r="C72" s="135" t="s">
        <v>155</v>
      </c>
      <c r="D72" s="135" t="s">
        <v>295</v>
      </c>
      <c r="E72" s="136">
        <v>60</v>
      </c>
      <c r="F72" s="137" t="s">
        <v>25</v>
      </c>
      <c r="G72" s="138">
        <v>8</v>
      </c>
      <c r="H72" s="156"/>
      <c r="I72" s="162"/>
      <c r="J72" s="158"/>
      <c r="K72" s="159"/>
      <c r="L72" s="159"/>
      <c r="M72" s="159"/>
      <c r="N72" s="163"/>
      <c r="O72" s="159"/>
      <c r="P72" s="159"/>
      <c r="Q72" s="159"/>
      <c r="R72" s="157"/>
      <c r="S72" s="158"/>
      <c r="T72" s="159"/>
      <c r="U72" s="159"/>
      <c r="V72" s="159" t="s">
        <v>6</v>
      </c>
      <c r="W72" s="159"/>
      <c r="X72" s="159" t="s">
        <v>5</v>
      </c>
      <c r="Y72" s="159"/>
      <c r="Z72" s="157"/>
      <c r="AA72" s="158"/>
      <c r="AB72" s="159"/>
      <c r="AC72" s="159"/>
      <c r="AD72" s="157"/>
      <c r="AE72" s="158"/>
      <c r="AF72" s="157"/>
      <c r="AG72" s="158" t="s">
        <v>4</v>
      </c>
      <c r="AH72" s="159" t="s">
        <v>4</v>
      </c>
      <c r="AI72" s="159" t="s">
        <v>5</v>
      </c>
      <c r="AJ72" s="159" t="s">
        <v>7</v>
      </c>
      <c r="AK72" s="159"/>
      <c r="AL72" s="159" t="s">
        <v>6</v>
      </c>
      <c r="AM72" s="157" t="s">
        <v>7</v>
      </c>
      <c r="AN72" s="20">
        <f t="shared" ref="AN72:AN119" si="7">+COUNTA(H72:AM72)</f>
        <v>8</v>
      </c>
    </row>
    <row r="73" spans="1:40" s="12" customFormat="1" ht="12.95" customHeight="1">
      <c r="A73" s="319">
        <v>0.41666666666666669</v>
      </c>
      <c r="B73" s="39" t="s">
        <v>15</v>
      </c>
      <c r="C73" s="39" t="s">
        <v>150</v>
      </c>
      <c r="D73" s="39" t="s">
        <v>307</v>
      </c>
      <c r="E73" s="40">
        <v>50</v>
      </c>
      <c r="F73" s="41" t="s">
        <v>112</v>
      </c>
      <c r="G73" s="63">
        <v>4</v>
      </c>
      <c r="H73" s="160"/>
      <c r="I73" s="164"/>
      <c r="J73" s="42"/>
      <c r="K73" s="44"/>
      <c r="L73" s="44" t="s">
        <v>39</v>
      </c>
      <c r="M73" s="44" t="s">
        <v>39</v>
      </c>
      <c r="N73" s="165"/>
      <c r="O73" s="44"/>
      <c r="P73" s="44" t="s">
        <v>38</v>
      </c>
      <c r="Q73" s="44" t="s">
        <v>38</v>
      </c>
      <c r="R73" s="43"/>
      <c r="S73" s="42"/>
      <c r="T73" s="44"/>
      <c r="U73" s="44"/>
      <c r="V73" s="44"/>
      <c r="W73" s="44"/>
      <c r="X73" s="44"/>
      <c r="Y73" s="44"/>
      <c r="Z73" s="43"/>
      <c r="AA73" s="42"/>
      <c r="AB73" s="44"/>
      <c r="AC73" s="44"/>
      <c r="AD73" s="43"/>
      <c r="AE73" s="42"/>
      <c r="AF73" s="43"/>
      <c r="AG73" s="42"/>
      <c r="AH73" s="44"/>
      <c r="AI73" s="44"/>
      <c r="AJ73" s="44"/>
      <c r="AK73" s="44"/>
      <c r="AL73" s="44"/>
      <c r="AM73" s="43"/>
      <c r="AN73" s="20">
        <f t="shared" si="7"/>
        <v>4</v>
      </c>
    </row>
    <row r="74" spans="1:40" s="12" customFormat="1" ht="12.95" customHeight="1">
      <c r="A74" s="321"/>
      <c r="B74" s="11" t="s">
        <v>11</v>
      </c>
      <c r="C74" s="11" t="s">
        <v>153</v>
      </c>
      <c r="D74" s="11" t="s">
        <v>318</v>
      </c>
      <c r="E74" s="22">
        <v>50</v>
      </c>
      <c r="F74" s="24" t="s">
        <v>27</v>
      </c>
      <c r="G74" s="65">
        <v>5</v>
      </c>
      <c r="H74" s="179"/>
      <c r="I74" s="180"/>
      <c r="J74" s="35"/>
      <c r="K74" s="13"/>
      <c r="L74" s="13"/>
      <c r="M74" s="13"/>
      <c r="N74" s="178"/>
      <c r="O74" s="13"/>
      <c r="P74" s="13"/>
      <c r="Q74" s="13"/>
      <c r="R74" s="36"/>
      <c r="S74" s="35"/>
      <c r="T74" s="13"/>
      <c r="U74" s="13"/>
      <c r="V74" s="13"/>
      <c r="W74" s="13"/>
      <c r="X74" s="13"/>
      <c r="Y74" s="13"/>
      <c r="Z74" s="36"/>
      <c r="AA74" s="35" t="s">
        <v>3</v>
      </c>
      <c r="AB74" s="13" t="s">
        <v>19</v>
      </c>
      <c r="AC74" s="13" t="s">
        <v>20</v>
      </c>
      <c r="AD74" s="36"/>
      <c r="AE74" s="35" t="s">
        <v>21</v>
      </c>
      <c r="AF74" s="36" t="s">
        <v>22</v>
      </c>
      <c r="AG74" s="35"/>
      <c r="AH74" s="13"/>
      <c r="AI74" s="13"/>
      <c r="AJ74" s="13"/>
      <c r="AK74" s="13"/>
      <c r="AL74" s="13"/>
      <c r="AM74" s="36"/>
      <c r="AN74" s="20">
        <f t="shared" si="7"/>
        <v>5</v>
      </c>
    </row>
    <row r="75" spans="1:40" s="12" customFormat="1" ht="12.95" customHeight="1">
      <c r="A75" s="320"/>
      <c r="B75" s="149" t="s">
        <v>0</v>
      </c>
      <c r="C75" s="149" t="s">
        <v>163</v>
      </c>
      <c r="D75" s="149" t="s">
        <v>276</v>
      </c>
      <c r="E75" s="150">
        <v>50</v>
      </c>
      <c r="F75" s="151" t="s">
        <v>361</v>
      </c>
      <c r="G75" s="64">
        <v>3</v>
      </c>
      <c r="H75" s="152"/>
      <c r="I75" s="166"/>
      <c r="J75" s="154"/>
      <c r="K75" s="155"/>
      <c r="L75" s="155"/>
      <c r="M75" s="155"/>
      <c r="N75" s="167"/>
      <c r="O75" s="155"/>
      <c r="P75" s="155"/>
      <c r="Q75" s="155"/>
      <c r="R75" s="153"/>
      <c r="S75" s="154" t="s">
        <v>1</v>
      </c>
      <c r="T75" s="155"/>
      <c r="U75" s="155"/>
      <c r="V75" s="155"/>
      <c r="W75" s="155" t="s">
        <v>8</v>
      </c>
      <c r="X75" s="155"/>
      <c r="Y75" s="155"/>
      <c r="Z75" s="153" t="s">
        <v>8</v>
      </c>
      <c r="AA75" s="154"/>
      <c r="AB75" s="155"/>
      <c r="AC75" s="155"/>
      <c r="AD75" s="153"/>
      <c r="AE75" s="154"/>
      <c r="AF75" s="153"/>
      <c r="AG75" s="154"/>
      <c r="AH75" s="155"/>
      <c r="AI75" s="155"/>
      <c r="AJ75" s="155"/>
      <c r="AK75" s="155"/>
      <c r="AL75" s="155"/>
      <c r="AM75" s="153"/>
      <c r="AN75" s="20">
        <f t="shared" si="7"/>
        <v>3</v>
      </c>
    </row>
    <row r="76" spans="1:40" s="12" customFormat="1" ht="12.95" customHeight="1">
      <c r="A76" s="319">
        <v>0.45833333333333331</v>
      </c>
      <c r="B76" s="39" t="s">
        <v>15</v>
      </c>
      <c r="C76" s="39" t="s">
        <v>151</v>
      </c>
      <c r="D76" s="39" t="s">
        <v>307</v>
      </c>
      <c r="E76" s="40">
        <v>50</v>
      </c>
      <c r="F76" s="41" t="s">
        <v>112</v>
      </c>
      <c r="G76" s="63">
        <v>4</v>
      </c>
      <c r="H76" s="160"/>
      <c r="I76" s="164"/>
      <c r="J76" s="42" t="s">
        <v>39</v>
      </c>
      <c r="K76" s="44" t="s">
        <v>39</v>
      </c>
      <c r="L76" s="44"/>
      <c r="M76" s="44"/>
      <c r="N76" s="165"/>
      <c r="O76" s="44" t="s">
        <v>38</v>
      </c>
      <c r="P76" s="44"/>
      <c r="Q76" s="44"/>
      <c r="R76" s="43" t="s">
        <v>38</v>
      </c>
      <c r="S76" s="42"/>
      <c r="T76" s="44"/>
      <c r="U76" s="44"/>
      <c r="V76" s="44"/>
      <c r="W76" s="44"/>
      <c r="X76" s="44"/>
      <c r="Y76" s="44"/>
      <c r="Z76" s="43"/>
      <c r="AA76" s="42"/>
      <c r="AB76" s="44"/>
      <c r="AC76" s="44"/>
      <c r="AD76" s="43"/>
      <c r="AE76" s="42"/>
      <c r="AF76" s="43"/>
      <c r="AG76" s="42"/>
      <c r="AH76" s="44"/>
      <c r="AI76" s="44"/>
      <c r="AJ76" s="44"/>
      <c r="AK76" s="44"/>
      <c r="AL76" s="44"/>
      <c r="AM76" s="43"/>
      <c r="AN76" s="20">
        <f t="shared" si="7"/>
        <v>4</v>
      </c>
    </row>
    <row r="77" spans="1:40" s="12" customFormat="1" ht="12.95" customHeight="1">
      <c r="A77" s="321"/>
      <c r="B77" s="11" t="s">
        <v>14</v>
      </c>
      <c r="C77" s="11" t="s">
        <v>134</v>
      </c>
      <c r="D77" s="11" t="s">
        <v>297</v>
      </c>
      <c r="E77" s="22">
        <v>50</v>
      </c>
      <c r="F77" s="24" t="s">
        <v>29</v>
      </c>
      <c r="G77" s="65">
        <v>7</v>
      </c>
      <c r="H77" s="179"/>
      <c r="I77" s="180"/>
      <c r="J77" s="35"/>
      <c r="K77" s="13"/>
      <c r="L77" s="13"/>
      <c r="M77" s="13"/>
      <c r="N77" s="178"/>
      <c r="O77" s="13"/>
      <c r="P77" s="13"/>
      <c r="Q77" s="13"/>
      <c r="R77" s="36"/>
      <c r="S77" s="35"/>
      <c r="T77" s="13"/>
      <c r="U77" s="13"/>
      <c r="V77" s="13"/>
      <c r="W77" s="13"/>
      <c r="X77" s="13"/>
      <c r="Y77" s="13"/>
      <c r="Z77" s="36"/>
      <c r="AA77" s="35"/>
      <c r="AB77" s="13"/>
      <c r="AC77" s="13"/>
      <c r="AD77" s="36"/>
      <c r="AE77" s="35"/>
      <c r="AF77" s="36"/>
      <c r="AG77" s="35" t="s">
        <v>1</v>
      </c>
      <c r="AH77" s="13" t="s">
        <v>2</v>
      </c>
      <c r="AI77" s="13" t="s">
        <v>3</v>
      </c>
      <c r="AJ77" s="13" t="s">
        <v>19</v>
      </c>
      <c r="AK77" s="13" t="s">
        <v>20</v>
      </c>
      <c r="AL77" s="13" t="s">
        <v>21</v>
      </c>
      <c r="AM77" s="36" t="s">
        <v>22</v>
      </c>
      <c r="AN77" s="20">
        <f t="shared" si="7"/>
        <v>7</v>
      </c>
    </row>
    <row r="78" spans="1:40" s="12" customFormat="1" ht="12.95" customHeight="1">
      <c r="A78" s="320"/>
      <c r="B78" s="149" t="s">
        <v>0</v>
      </c>
      <c r="C78" s="149" t="s">
        <v>158</v>
      </c>
      <c r="D78" s="149" t="s">
        <v>275</v>
      </c>
      <c r="E78" s="150">
        <v>50</v>
      </c>
      <c r="F78" s="151" t="s">
        <v>26</v>
      </c>
      <c r="G78" s="64">
        <v>4</v>
      </c>
      <c r="H78" s="152"/>
      <c r="I78" s="166"/>
      <c r="J78" s="154"/>
      <c r="K78" s="155"/>
      <c r="L78" s="155"/>
      <c r="M78" s="155"/>
      <c r="N78" s="167"/>
      <c r="O78" s="155"/>
      <c r="P78" s="155"/>
      <c r="Q78" s="155"/>
      <c r="R78" s="153"/>
      <c r="S78" s="154"/>
      <c r="T78" s="155" t="s">
        <v>7</v>
      </c>
      <c r="U78" s="155"/>
      <c r="V78" s="155" t="s">
        <v>7</v>
      </c>
      <c r="W78" s="155"/>
      <c r="X78" s="155" t="s">
        <v>8</v>
      </c>
      <c r="Y78" s="155" t="s">
        <v>8</v>
      </c>
      <c r="Z78" s="153"/>
      <c r="AA78" s="154"/>
      <c r="AB78" s="155"/>
      <c r="AC78" s="155"/>
      <c r="AD78" s="153"/>
      <c r="AE78" s="154"/>
      <c r="AF78" s="153"/>
      <c r="AG78" s="154"/>
      <c r="AH78" s="155"/>
      <c r="AI78" s="155"/>
      <c r="AJ78" s="155"/>
      <c r="AK78" s="155"/>
      <c r="AL78" s="155"/>
      <c r="AM78" s="153"/>
      <c r="AN78" s="20">
        <f t="shared" si="7"/>
        <v>4</v>
      </c>
    </row>
    <row r="79" spans="1:40" s="12" customFormat="1" ht="12.95" customHeight="1">
      <c r="A79" s="319">
        <v>0.58333333333333337</v>
      </c>
      <c r="B79" s="181" t="s">
        <v>15</v>
      </c>
      <c r="C79" s="181" t="s">
        <v>152</v>
      </c>
      <c r="D79" s="39" t="s">
        <v>306</v>
      </c>
      <c r="E79" s="182">
        <v>60</v>
      </c>
      <c r="F79" s="41" t="s">
        <v>28</v>
      </c>
      <c r="G79" s="63">
        <v>3</v>
      </c>
      <c r="H79" s="160"/>
      <c r="I79" s="164"/>
      <c r="J79" s="42"/>
      <c r="K79" s="44"/>
      <c r="L79" s="44"/>
      <c r="M79" s="44"/>
      <c r="N79" s="165"/>
      <c r="O79" s="44" t="s">
        <v>3</v>
      </c>
      <c r="P79" s="44" t="s">
        <v>19</v>
      </c>
      <c r="Q79" s="44" t="s">
        <v>20</v>
      </c>
      <c r="R79" s="43"/>
      <c r="S79" s="42"/>
      <c r="T79" s="44"/>
      <c r="U79" s="44"/>
      <c r="V79" s="44"/>
      <c r="W79" s="44"/>
      <c r="X79" s="44"/>
      <c r="Y79" s="44"/>
      <c r="Z79" s="43"/>
      <c r="AA79" s="42"/>
      <c r="AB79" s="44"/>
      <c r="AC79" s="44"/>
      <c r="AD79" s="43"/>
      <c r="AE79" s="42"/>
      <c r="AF79" s="43"/>
      <c r="AG79" s="42"/>
      <c r="AH79" s="44"/>
      <c r="AI79" s="44"/>
      <c r="AJ79" s="44"/>
      <c r="AK79" s="44"/>
      <c r="AL79" s="44"/>
      <c r="AM79" s="43"/>
      <c r="AN79" s="20">
        <f t="shared" si="7"/>
        <v>3</v>
      </c>
    </row>
    <row r="80" spans="1:40" s="12" customFormat="1" ht="12.95" customHeight="1">
      <c r="A80" s="320"/>
      <c r="B80" s="183" t="s">
        <v>0</v>
      </c>
      <c r="C80" s="183" t="s">
        <v>160</v>
      </c>
      <c r="D80" s="149" t="s">
        <v>265</v>
      </c>
      <c r="E80" s="184">
        <v>50</v>
      </c>
      <c r="F80" s="151" t="s">
        <v>32</v>
      </c>
      <c r="G80" s="64">
        <v>6</v>
      </c>
      <c r="H80" s="152"/>
      <c r="I80" s="166"/>
      <c r="J80" s="154"/>
      <c r="K80" s="155"/>
      <c r="L80" s="155" t="s">
        <v>5</v>
      </c>
      <c r="M80" s="155" t="s">
        <v>6</v>
      </c>
      <c r="N80" s="167"/>
      <c r="O80" s="155"/>
      <c r="P80" s="155"/>
      <c r="Q80" s="155"/>
      <c r="R80" s="153"/>
      <c r="S80" s="154" t="s">
        <v>4</v>
      </c>
      <c r="T80" s="155"/>
      <c r="U80" s="155" t="s">
        <v>6</v>
      </c>
      <c r="V80" s="155"/>
      <c r="W80" s="155" t="s">
        <v>5</v>
      </c>
      <c r="X80" s="155"/>
      <c r="Y80" s="155"/>
      <c r="Z80" s="153" t="s">
        <v>4</v>
      </c>
      <c r="AA80" s="154"/>
      <c r="AB80" s="155"/>
      <c r="AC80" s="155"/>
      <c r="AD80" s="153"/>
      <c r="AE80" s="154"/>
      <c r="AF80" s="153"/>
      <c r="AG80" s="154"/>
      <c r="AH80" s="155"/>
      <c r="AI80" s="155"/>
      <c r="AJ80" s="155"/>
      <c r="AK80" s="155"/>
      <c r="AL80" s="155"/>
      <c r="AM80" s="153"/>
      <c r="AN80" s="20">
        <f t="shared" si="7"/>
        <v>6</v>
      </c>
    </row>
    <row r="81" spans="1:40" s="12" customFormat="1" ht="12.95" customHeight="1">
      <c r="A81" s="319">
        <v>0.625</v>
      </c>
      <c r="B81" s="181" t="s">
        <v>11</v>
      </c>
      <c r="C81" s="181" t="s">
        <v>154</v>
      </c>
      <c r="D81" s="39" t="s">
        <v>317</v>
      </c>
      <c r="E81" s="182">
        <v>90</v>
      </c>
      <c r="F81" s="41" t="s">
        <v>32</v>
      </c>
      <c r="G81" s="63">
        <v>6</v>
      </c>
      <c r="H81" s="160"/>
      <c r="I81" s="164"/>
      <c r="J81" s="42" t="s">
        <v>4</v>
      </c>
      <c r="K81" s="44"/>
      <c r="L81" s="44"/>
      <c r="M81" s="44"/>
      <c r="N81" s="165"/>
      <c r="O81" s="44"/>
      <c r="P81" s="44"/>
      <c r="Q81" s="44"/>
      <c r="R81" s="43" t="s">
        <v>6</v>
      </c>
      <c r="S81" s="42"/>
      <c r="T81" s="44"/>
      <c r="U81" s="44"/>
      <c r="V81" s="44" t="s">
        <v>5</v>
      </c>
      <c r="W81" s="44"/>
      <c r="X81" s="44"/>
      <c r="Y81" s="44"/>
      <c r="Z81" s="43"/>
      <c r="AA81" s="42"/>
      <c r="AB81" s="44" t="s">
        <v>5</v>
      </c>
      <c r="AC81" s="44" t="s">
        <v>4</v>
      </c>
      <c r="AD81" s="43"/>
      <c r="AE81" s="42" t="s">
        <v>6</v>
      </c>
      <c r="AF81" s="43"/>
      <c r="AG81" s="42"/>
      <c r="AH81" s="44"/>
      <c r="AI81" s="44"/>
      <c r="AJ81" s="44"/>
      <c r="AK81" s="44"/>
      <c r="AL81" s="44"/>
      <c r="AM81" s="43"/>
      <c r="AN81" s="20">
        <f t="shared" si="7"/>
        <v>6</v>
      </c>
    </row>
    <row r="82" spans="1:40" s="20" customFormat="1" ht="12.95" customHeight="1">
      <c r="A82" s="320"/>
      <c r="B82" s="183" t="s">
        <v>0</v>
      </c>
      <c r="C82" s="183" t="s">
        <v>161</v>
      </c>
      <c r="D82" s="120" t="s">
        <v>277</v>
      </c>
      <c r="E82" s="184">
        <v>50</v>
      </c>
      <c r="F82" s="122" t="s">
        <v>162</v>
      </c>
      <c r="G82" s="64">
        <v>4</v>
      </c>
      <c r="H82" s="147"/>
      <c r="I82" s="172"/>
      <c r="J82" s="51"/>
      <c r="K82" s="53" t="s">
        <v>362</v>
      </c>
      <c r="L82" s="53"/>
      <c r="M82" s="53"/>
      <c r="N82" s="173"/>
      <c r="O82" s="53"/>
      <c r="P82" s="53"/>
      <c r="Q82" s="53"/>
      <c r="R82" s="52"/>
      <c r="S82" s="51"/>
      <c r="T82" s="53" t="s">
        <v>363</v>
      </c>
      <c r="U82" s="53"/>
      <c r="V82" s="53"/>
      <c r="W82" s="53"/>
      <c r="X82" s="53"/>
      <c r="Y82" s="53" t="s">
        <v>362</v>
      </c>
      <c r="Z82" s="52"/>
      <c r="AA82" s="51" t="s">
        <v>363</v>
      </c>
      <c r="AB82" s="53"/>
      <c r="AC82" s="53"/>
      <c r="AD82" s="52"/>
      <c r="AE82" s="51"/>
      <c r="AF82" s="52"/>
      <c r="AG82" s="51"/>
      <c r="AH82" s="53"/>
      <c r="AI82" s="53"/>
      <c r="AJ82" s="53"/>
      <c r="AK82" s="53"/>
      <c r="AL82" s="53"/>
      <c r="AM82" s="52"/>
      <c r="AN82" s="20">
        <f t="shared" si="7"/>
        <v>4</v>
      </c>
    </row>
    <row r="83" spans="1:40" s="12" customFormat="1" ht="12.95" customHeight="1">
      <c r="A83" s="319">
        <v>0.66666666666666663</v>
      </c>
      <c r="B83" s="181" t="s">
        <v>14</v>
      </c>
      <c r="C83" s="181" t="s">
        <v>156</v>
      </c>
      <c r="D83" s="39" t="s">
        <v>298</v>
      </c>
      <c r="E83" s="182">
        <v>50</v>
      </c>
      <c r="F83" s="41" t="s">
        <v>26</v>
      </c>
      <c r="G83" s="63">
        <v>4</v>
      </c>
      <c r="H83" s="160"/>
      <c r="I83" s="164"/>
      <c r="J83" s="42"/>
      <c r="K83" s="44"/>
      <c r="L83" s="44"/>
      <c r="M83" s="44"/>
      <c r="N83" s="165"/>
      <c r="O83" s="44"/>
      <c r="P83" s="44" t="s">
        <v>8</v>
      </c>
      <c r="Q83" s="44" t="s">
        <v>7</v>
      </c>
      <c r="R83" s="43"/>
      <c r="S83" s="42"/>
      <c r="T83" s="44"/>
      <c r="U83" s="44"/>
      <c r="V83" s="44"/>
      <c r="W83" s="44"/>
      <c r="X83" s="44" t="s">
        <v>7</v>
      </c>
      <c r="Y83" s="44"/>
      <c r="Z83" s="43"/>
      <c r="AA83" s="42"/>
      <c r="AB83" s="44"/>
      <c r="AC83" s="44"/>
      <c r="AD83" s="43"/>
      <c r="AE83" s="42"/>
      <c r="AF83" s="43"/>
      <c r="AG83" s="42"/>
      <c r="AH83" s="44"/>
      <c r="AI83" s="44"/>
      <c r="AJ83" s="44" t="s">
        <v>8</v>
      </c>
      <c r="AK83" s="44"/>
      <c r="AL83" s="44"/>
      <c r="AM83" s="43"/>
      <c r="AN83" s="20">
        <f t="shared" si="7"/>
        <v>4</v>
      </c>
    </row>
    <row r="84" spans="1:40" s="12" customFormat="1" ht="12.95" customHeight="1">
      <c r="A84" s="321"/>
      <c r="B84" s="54" t="s">
        <v>14</v>
      </c>
      <c r="C84" s="54" t="s">
        <v>31</v>
      </c>
      <c r="D84" s="11" t="s">
        <v>296</v>
      </c>
      <c r="E84" s="55">
        <v>50</v>
      </c>
      <c r="F84" s="24" t="s">
        <v>157</v>
      </c>
      <c r="G84" s="65">
        <v>2</v>
      </c>
      <c r="H84" s="179"/>
      <c r="I84" s="180"/>
      <c r="J84" s="35"/>
      <c r="K84" s="13"/>
      <c r="L84" s="13"/>
      <c r="M84" s="13"/>
      <c r="N84" s="178"/>
      <c r="O84" s="13"/>
      <c r="P84" s="13"/>
      <c r="Q84" s="13"/>
      <c r="R84" s="36"/>
      <c r="S84" s="35"/>
      <c r="T84" s="13"/>
      <c r="U84" s="13"/>
      <c r="V84" s="13"/>
      <c r="W84" s="13"/>
      <c r="X84" s="13"/>
      <c r="Y84" s="13"/>
      <c r="Z84" s="36"/>
      <c r="AA84" s="35"/>
      <c r="AB84" s="13"/>
      <c r="AC84" s="13"/>
      <c r="AD84" s="36"/>
      <c r="AE84" s="35"/>
      <c r="AF84" s="36"/>
      <c r="AG84" s="35"/>
      <c r="AH84" s="13"/>
      <c r="AI84" s="13"/>
      <c r="AJ84" s="13"/>
      <c r="AK84" s="13" t="s">
        <v>1</v>
      </c>
      <c r="AL84" s="13" t="s">
        <v>2</v>
      </c>
      <c r="AM84" s="36"/>
      <c r="AN84" s="20">
        <f t="shared" si="7"/>
        <v>2</v>
      </c>
    </row>
    <row r="85" spans="1:40" s="12" customFormat="1" ht="12.95" customHeight="1">
      <c r="A85" s="320"/>
      <c r="B85" s="183" t="s">
        <v>0</v>
      </c>
      <c r="C85" s="183" t="s">
        <v>159</v>
      </c>
      <c r="D85" s="149" t="s">
        <v>273</v>
      </c>
      <c r="E85" s="184">
        <v>50</v>
      </c>
      <c r="F85" s="151" t="s">
        <v>33</v>
      </c>
      <c r="G85" s="64">
        <v>4</v>
      </c>
      <c r="H85" s="152"/>
      <c r="I85" s="166"/>
      <c r="J85" s="154"/>
      <c r="K85" s="155"/>
      <c r="L85" s="155"/>
      <c r="M85" s="155"/>
      <c r="N85" s="167"/>
      <c r="O85" s="155"/>
      <c r="P85" s="155"/>
      <c r="Q85" s="155"/>
      <c r="R85" s="153"/>
      <c r="S85" s="154" t="s">
        <v>3</v>
      </c>
      <c r="T85" s="155"/>
      <c r="U85" s="155" t="s">
        <v>19</v>
      </c>
      <c r="V85" s="155"/>
      <c r="W85" s="155" t="s">
        <v>20</v>
      </c>
      <c r="X85" s="155"/>
      <c r="Y85" s="155"/>
      <c r="Z85" s="153" t="s">
        <v>21</v>
      </c>
      <c r="AA85" s="154"/>
      <c r="AB85" s="155"/>
      <c r="AC85" s="155"/>
      <c r="AD85" s="153"/>
      <c r="AE85" s="154"/>
      <c r="AF85" s="153"/>
      <c r="AG85" s="154"/>
      <c r="AH85" s="155"/>
      <c r="AI85" s="155"/>
      <c r="AJ85" s="155"/>
      <c r="AK85" s="155"/>
      <c r="AL85" s="155"/>
      <c r="AM85" s="153"/>
      <c r="AN85" s="20">
        <f t="shared" si="7"/>
        <v>4</v>
      </c>
    </row>
    <row r="86" spans="1:40" s="12" customFormat="1" ht="12.95" customHeight="1">
      <c r="A86" s="148">
        <v>0.70833333333333337</v>
      </c>
      <c r="B86" s="185" t="s">
        <v>364</v>
      </c>
      <c r="C86" s="185" t="s">
        <v>365</v>
      </c>
      <c r="D86" s="135" t="s">
        <v>326</v>
      </c>
      <c r="E86" s="186">
        <v>50</v>
      </c>
      <c r="F86" s="137" t="s">
        <v>366</v>
      </c>
      <c r="G86" s="138">
        <v>15</v>
      </c>
      <c r="H86" s="156"/>
      <c r="I86" s="162"/>
      <c r="J86" s="158" t="s">
        <v>1</v>
      </c>
      <c r="K86" s="159" t="s">
        <v>2</v>
      </c>
      <c r="L86" s="159" t="s">
        <v>3</v>
      </c>
      <c r="M86" s="159" t="s">
        <v>19</v>
      </c>
      <c r="N86" s="163"/>
      <c r="O86" s="159" t="s">
        <v>20</v>
      </c>
      <c r="P86" s="159"/>
      <c r="Q86" s="159" t="s">
        <v>7</v>
      </c>
      <c r="R86" s="157" t="s">
        <v>6</v>
      </c>
      <c r="S86" s="158"/>
      <c r="T86" s="159"/>
      <c r="U86" s="159"/>
      <c r="V86" s="159"/>
      <c r="W86" s="159"/>
      <c r="X86" s="159"/>
      <c r="Y86" s="159" t="s">
        <v>7</v>
      </c>
      <c r="Z86" s="157"/>
      <c r="AA86" s="158"/>
      <c r="AB86" s="159"/>
      <c r="AC86" s="159" t="s">
        <v>5</v>
      </c>
      <c r="AD86" s="157" t="s">
        <v>4</v>
      </c>
      <c r="AE86" s="158" t="s">
        <v>5</v>
      </c>
      <c r="AF86" s="157" t="s">
        <v>6</v>
      </c>
      <c r="AG86" s="158" t="s">
        <v>4</v>
      </c>
      <c r="AH86" s="159"/>
      <c r="AI86" s="159" t="s">
        <v>21</v>
      </c>
      <c r="AJ86" s="159"/>
      <c r="AK86" s="159"/>
      <c r="AL86" s="159"/>
      <c r="AM86" s="157" t="s">
        <v>22</v>
      </c>
      <c r="AN86" s="20">
        <f t="shared" si="7"/>
        <v>15</v>
      </c>
    </row>
    <row r="87" spans="1:40" s="10" customFormat="1" ht="12.95" customHeight="1">
      <c r="A87" s="322">
        <f>+A71+1</f>
        <v>42854</v>
      </c>
      <c r="B87" s="323"/>
      <c r="C87" s="323"/>
      <c r="D87" s="21"/>
      <c r="E87" s="21"/>
      <c r="F87" s="19"/>
      <c r="G87" s="161">
        <f>+SUM(G88:G100)</f>
        <v>61</v>
      </c>
      <c r="H87" s="129">
        <f>+COUNTA(H88:H100)</f>
        <v>3</v>
      </c>
      <c r="I87" s="130">
        <f>+COUNTA(I88:I100)</f>
        <v>3</v>
      </c>
      <c r="J87" s="129">
        <f>+COUNTA(J88:J100)</f>
        <v>0</v>
      </c>
      <c r="K87" s="131">
        <f>+COUNTA(K88:K100)</f>
        <v>2</v>
      </c>
      <c r="L87" s="131">
        <f t="shared" ref="L87:AM87" si="8">+COUNTA(L88:L100)</f>
        <v>0</v>
      </c>
      <c r="M87" s="131">
        <f t="shared" si="8"/>
        <v>2</v>
      </c>
      <c r="N87" s="131">
        <f t="shared" si="8"/>
        <v>2</v>
      </c>
      <c r="O87" s="131">
        <f t="shared" si="8"/>
        <v>2</v>
      </c>
      <c r="P87" s="131">
        <f t="shared" si="8"/>
        <v>2</v>
      </c>
      <c r="Q87" s="131">
        <f t="shared" si="8"/>
        <v>4</v>
      </c>
      <c r="R87" s="130">
        <f t="shared" si="8"/>
        <v>1</v>
      </c>
      <c r="S87" s="129">
        <f t="shared" si="8"/>
        <v>3</v>
      </c>
      <c r="T87" s="131">
        <f t="shared" si="8"/>
        <v>3</v>
      </c>
      <c r="U87" s="131">
        <f t="shared" si="8"/>
        <v>3</v>
      </c>
      <c r="V87" s="131">
        <f t="shared" si="8"/>
        <v>2</v>
      </c>
      <c r="W87" s="131">
        <f t="shared" si="8"/>
        <v>3</v>
      </c>
      <c r="X87" s="131">
        <f t="shared" si="8"/>
        <v>2</v>
      </c>
      <c r="Y87" s="131">
        <f t="shared" si="8"/>
        <v>2</v>
      </c>
      <c r="Z87" s="130">
        <f t="shared" si="8"/>
        <v>2</v>
      </c>
      <c r="AA87" s="129">
        <f t="shared" si="8"/>
        <v>1</v>
      </c>
      <c r="AB87" s="131">
        <f t="shared" si="8"/>
        <v>2</v>
      </c>
      <c r="AC87" s="131">
        <f t="shared" si="8"/>
        <v>2</v>
      </c>
      <c r="AD87" s="130">
        <f t="shared" si="8"/>
        <v>2</v>
      </c>
      <c r="AE87" s="132">
        <f t="shared" si="8"/>
        <v>0</v>
      </c>
      <c r="AF87" s="133">
        <f t="shared" si="8"/>
        <v>2</v>
      </c>
      <c r="AG87" s="129">
        <f t="shared" si="8"/>
        <v>2</v>
      </c>
      <c r="AH87" s="131">
        <f t="shared" si="8"/>
        <v>1</v>
      </c>
      <c r="AI87" s="131">
        <f t="shared" si="8"/>
        <v>1</v>
      </c>
      <c r="AJ87" s="131">
        <f t="shared" si="8"/>
        <v>2</v>
      </c>
      <c r="AK87" s="131">
        <f t="shared" si="8"/>
        <v>2</v>
      </c>
      <c r="AL87" s="131">
        <f t="shared" si="8"/>
        <v>1</v>
      </c>
      <c r="AM87" s="130">
        <f t="shared" si="8"/>
        <v>2</v>
      </c>
      <c r="AN87" s="72">
        <f>+SUM(AN88:AN100)</f>
        <v>61</v>
      </c>
    </row>
    <row r="88" spans="1:40" s="123" customFormat="1" ht="12.95" customHeight="1">
      <c r="A88" s="187">
        <v>0.375</v>
      </c>
      <c r="B88" s="185" t="s">
        <v>14</v>
      </c>
      <c r="C88" s="185" t="s">
        <v>170</v>
      </c>
      <c r="D88" s="185" t="s">
        <v>294</v>
      </c>
      <c r="E88" s="186">
        <v>80</v>
      </c>
      <c r="F88" s="188" t="s">
        <v>112</v>
      </c>
      <c r="G88" s="189">
        <v>4</v>
      </c>
      <c r="H88" s="158" t="s">
        <v>39</v>
      </c>
      <c r="I88" s="157" t="s">
        <v>38</v>
      </c>
      <c r="J88" s="156"/>
      <c r="K88" s="159"/>
      <c r="L88" s="163"/>
      <c r="M88" s="159"/>
      <c r="N88" s="159"/>
      <c r="O88" s="159"/>
      <c r="P88" s="159"/>
      <c r="Q88" s="159"/>
      <c r="R88" s="157"/>
      <c r="S88" s="158"/>
      <c r="T88" s="159"/>
      <c r="U88" s="159"/>
      <c r="V88" s="159"/>
      <c r="W88" s="159"/>
      <c r="X88" s="159"/>
      <c r="Y88" s="159"/>
      <c r="Z88" s="157"/>
      <c r="AA88" s="158"/>
      <c r="AB88" s="159"/>
      <c r="AC88" s="159"/>
      <c r="AD88" s="157"/>
      <c r="AE88" s="156"/>
      <c r="AF88" s="157"/>
      <c r="AG88" s="158"/>
      <c r="AH88" s="159"/>
      <c r="AI88" s="159"/>
      <c r="AJ88" s="159" t="s">
        <v>38</v>
      </c>
      <c r="AK88" s="159" t="s">
        <v>39</v>
      </c>
      <c r="AL88" s="159"/>
      <c r="AM88" s="157"/>
      <c r="AN88" s="20">
        <f t="shared" si="7"/>
        <v>4</v>
      </c>
    </row>
    <row r="89" spans="1:40" s="123" customFormat="1" ht="12.95" customHeight="1">
      <c r="A89" s="326">
        <v>0.41666666666666669</v>
      </c>
      <c r="B89" s="181" t="s">
        <v>11</v>
      </c>
      <c r="C89" s="181" t="s">
        <v>164</v>
      </c>
      <c r="D89" s="181" t="s">
        <v>312</v>
      </c>
      <c r="E89" s="182">
        <v>50</v>
      </c>
      <c r="F89" s="190" t="s">
        <v>24</v>
      </c>
      <c r="G89" s="191">
        <v>4</v>
      </c>
      <c r="H89" s="42"/>
      <c r="I89" s="43"/>
      <c r="J89" s="160"/>
      <c r="K89" s="44"/>
      <c r="L89" s="165"/>
      <c r="M89" s="44"/>
      <c r="N89" s="44"/>
      <c r="O89" s="44"/>
      <c r="P89" s="44"/>
      <c r="Q89" s="44" t="s">
        <v>4</v>
      </c>
      <c r="R89" s="43"/>
      <c r="S89" s="42"/>
      <c r="T89" s="44"/>
      <c r="U89" s="44"/>
      <c r="V89" s="44" t="s">
        <v>5</v>
      </c>
      <c r="W89" s="44"/>
      <c r="X89" s="44"/>
      <c r="Y89" s="44"/>
      <c r="Z89" s="43"/>
      <c r="AA89" s="42"/>
      <c r="AB89" s="44" t="s">
        <v>5</v>
      </c>
      <c r="AC89" s="44"/>
      <c r="AD89" s="43"/>
      <c r="AE89" s="160"/>
      <c r="AF89" s="43" t="s">
        <v>4</v>
      </c>
      <c r="AG89" s="42"/>
      <c r="AH89" s="44"/>
      <c r="AI89" s="44"/>
      <c r="AJ89" s="44"/>
      <c r="AK89" s="44"/>
      <c r="AL89" s="44"/>
      <c r="AM89" s="43"/>
      <c r="AN89" s="20">
        <f t="shared" si="7"/>
        <v>4</v>
      </c>
    </row>
    <row r="90" spans="1:40" s="123" customFormat="1" ht="12.95" customHeight="1">
      <c r="A90" s="327"/>
      <c r="B90" s="183" t="s">
        <v>0</v>
      </c>
      <c r="C90" s="183" t="s">
        <v>169</v>
      </c>
      <c r="D90" s="183" t="s">
        <v>274</v>
      </c>
      <c r="E90" s="184">
        <v>50</v>
      </c>
      <c r="F90" s="192" t="s">
        <v>27</v>
      </c>
      <c r="G90" s="193">
        <v>5</v>
      </c>
      <c r="H90" s="154"/>
      <c r="I90" s="153"/>
      <c r="J90" s="152"/>
      <c r="K90" s="155"/>
      <c r="L90" s="167"/>
      <c r="M90" s="155"/>
      <c r="N90" s="155"/>
      <c r="O90" s="155"/>
      <c r="P90" s="155"/>
      <c r="Q90" s="155"/>
      <c r="R90" s="153"/>
      <c r="S90" s="154" t="s">
        <v>3</v>
      </c>
      <c r="T90" s="155" t="s">
        <v>19</v>
      </c>
      <c r="U90" s="155" t="s">
        <v>20</v>
      </c>
      <c r="V90" s="155"/>
      <c r="W90" s="155" t="s">
        <v>21</v>
      </c>
      <c r="X90" s="155"/>
      <c r="Y90" s="155" t="s">
        <v>22</v>
      </c>
      <c r="Z90" s="153"/>
      <c r="AA90" s="154"/>
      <c r="AB90" s="155"/>
      <c r="AC90" s="155"/>
      <c r="AD90" s="153"/>
      <c r="AE90" s="152"/>
      <c r="AF90" s="153"/>
      <c r="AG90" s="154"/>
      <c r="AH90" s="155"/>
      <c r="AI90" s="155"/>
      <c r="AJ90" s="155"/>
      <c r="AK90" s="155"/>
      <c r="AL90" s="155"/>
      <c r="AM90" s="153"/>
      <c r="AN90" s="20">
        <f t="shared" si="7"/>
        <v>5</v>
      </c>
    </row>
    <row r="91" spans="1:40" s="123" customFormat="1" ht="12.95" customHeight="1">
      <c r="A91" s="187">
        <v>0.45833333333333331</v>
      </c>
      <c r="B91" s="185" t="s">
        <v>14</v>
      </c>
      <c r="C91" s="185" t="s">
        <v>171</v>
      </c>
      <c r="D91" s="185" t="s">
        <v>294</v>
      </c>
      <c r="E91" s="186">
        <v>80</v>
      </c>
      <c r="F91" s="188" t="s">
        <v>38</v>
      </c>
      <c r="G91" s="189">
        <v>2</v>
      </c>
      <c r="H91" s="158"/>
      <c r="I91" s="157" t="s">
        <v>38</v>
      </c>
      <c r="J91" s="156"/>
      <c r="K91" s="159"/>
      <c r="L91" s="163"/>
      <c r="M91" s="159"/>
      <c r="N91" s="159"/>
      <c r="O91" s="159"/>
      <c r="P91" s="159"/>
      <c r="Q91" s="159"/>
      <c r="R91" s="157"/>
      <c r="S91" s="158"/>
      <c r="T91" s="159"/>
      <c r="U91" s="159"/>
      <c r="V91" s="159"/>
      <c r="W91" s="159"/>
      <c r="X91" s="159"/>
      <c r="Y91" s="159"/>
      <c r="Z91" s="157"/>
      <c r="AA91" s="158"/>
      <c r="AB91" s="159"/>
      <c r="AC91" s="159"/>
      <c r="AD91" s="157"/>
      <c r="AE91" s="156"/>
      <c r="AF91" s="157"/>
      <c r="AG91" s="158"/>
      <c r="AH91" s="159"/>
      <c r="AI91" s="159"/>
      <c r="AJ91" s="159" t="s">
        <v>38</v>
      </c>
      <c r="AK91" s="159"/>
      <c r="AL91" s="159"/>
      <c r="AM91" s="157"/>
      <c r="AN91" s="20">
        <f t="shared" si="7"/>
        <v>2</v>
      </c>
    </row>
    <row r="92" spans="1:40" s="123" customFormat="1" ht="12.95" customHeight="1">
      <c r="A92" s="326">
        <v>0.5</v>
      </c>
      <c r="B92" s="181" t="s">
        <v>0</v>
      </c>
      <c r="C92" s="181" t="s">
        <v>167</v>
      </c>
      <c r="D92" s="181" t="s">
        <v>276</v>
      </c>
      <c r="E92" s="182">
        <v>50</v>
      </c>
      <c r="F92" s="190" t="s">
        <v>168</v>
      </c>
      <c r="G92" s="191">
        <v>6</v>
      </c>
      <c r="H92" s="42"/>
      <c r="I92" s="43"/>
      <c r="J92" s="160"/>
      <c r="K92" s="44"/>
      <c r="L92" s="165"/>
      <c r="M92" s="44"/>
      <c r="N92" s="44"/>
      <c r="O92" s="44"/>
      <c r="P92" s="44"/>
      <c r="Q92" s="44"/>
      <c r="R92" s="43"/>
      <c r="S92" s="42" t="s">
        <v>4</v>
      </c>
      <c r="T92" s="44" t="s">
        <v>5</v>
      </c>
      <c r="U92" s="44" t="s">
        <v>6</v>
      </c>
      <c r="V92" s="44"/>
      <c r="W92" s="44" t="s">
        <v>4</v>
      </c>
      <c r="X92" s="44"/>
      <c r="Y92" s="44" t="s">
        <v>5</v>
      </c>
      <c r="Z92" s="43" t="s">
        <v>6</v>
      </c>
      <c r="AA92" s="42"/>
      <c r="AB92" s="44"/>
      <c r="AC92" s="44"/>
      <c r="AD92" s="43"/>
      <c r="AE92" s="160"/>
      <c r="AF92" s="43"/>
      <c r="AG92" s="42"/>
      <c r="AH92" s="44"/>
      <c r="AI92" s="44"/>
      <c r="AJ92" s="44"/>
      <c r="AK92" s="44"/>
      <c r="AL92" s="44"/>
      <c r="AM92" s="43"/>
      <c r="AN92" s="20">
        <f t="shared" si="7"/>
        <v>6</v>
      </c>
    </row>
    <row r="93" spans="1:40" s="123" customFormat="1" ht="12.95" customHeight="1">
      <c r="A93" s="327"/>
      <c r="B93" s="183" t="s">
        <v>15</v>
      </c>
      <c r="C93" s="183" t="s">
        <v>174</v>
      </c>
      <c r="D93" s="183" t="s">
        <v>307</v>
      </c>
      <c r="E93" s="184">
        <v>50</v>
      </c>
      <c r="F93" s="192" t="s">
        <v>29</v>
      </c>
      <c r="G93" s="193">
        <v>7</v>
      </c>
      <c r="H93" s="154"/>
      <c r="I93" s="153"/>
      <c r="J93" s="152"/>
      <c r="K93" s="155" t="s">
        <v>1</v>
      </c>
      <c r="L93" s="167"/>
      <c r="M93" s="155" t="s">
        <v>2</v>
      </c>
      <c r="N93" s="155" t="s">
        <v>3</v>
      </c>
      <c r="O93" s="155" t="s">
        <v>19</v>
      </c>
      <c r="P93" s="155" t="s">
        <v>20</v>
      </c>
      <c r="Q93" s="155" t="s">
        <v>21</v>
      </c>
      <c r="R93" s="153" t="s">
        <v>22</v>
      </c>
      <c r="S93" s="154"/>
      <c r="T93" s="155"/>
      <c r="U93" s="155"/>
      <c r="V93" s="155"/>
      <c r="W93" s="155"/>
      <c r="X93" s="155"/>
      <c r="Y93" s="155"/>
      <c r="Z93" s="153"/>
      <c r="AA93" s="154"/>
      <c r="AB93" s="155"/>
      <c r="AC93" s="155"/>
      <c r="AD93" s="153"/>
      <c r="AE93" s="152"/>
      <c r="AF93" s="153"/>
      <c r="AG93" s="154"/>
      <c r="AH93" s="155"/>
      <c r="AI93" s="155"/>
      <c r="AJ93" s="155"/>
      <c r="AK93" s="155"/>
      <c r="AL93" s="155"/>
      <c r="AM93" s="153"/>
      <c r="AN93" s="20">
        <f t="shared" si="7"/>
        <v>7</v>
      </c>
    </row>
    <row r="94" spans="1:40" s="123" customFormat="1" ht="12.95" customHeight="1">
      <c r="A94" s="326">
        <v>0.54166666666666663</v>
      </c>
      <c r="B94" s="181" t="s">
        <v>11</v>
      </c>
      <c r="C94" s="181" t="s">
        <v>134</v>
      </c>
      <c r="D94" s="181" t="s">
        <v>319</v>
      </c>
      <c r="E94" s="182">
        <v>50</v>
      </c>
      <c r="F94" s="190" t="s">
        <v>25</v>
      </c>
      <c r="G94" s="191">
        <v>8</v>
      </c>
      <c r="H94" s="42" t="s">
        <v>6</v>
      </c>
      <c r="I94" s="43" t="s">
        <v>7</v>
      </c>
      <c r="J94" s="160"/>
      <c r="K94" s="44"/>
      <c r="L94" s="165"/>
      <c r="M94" s="44"/>
      <c r="N94" s="44"/>
      <c r="O94" s="44"/>
      <c r="P94" s="44"/>
      <c r="Q94" s="44"/>
      <c r="R94" s="43"/>
      <c r="S94" s="42"/>
      <c r="T94" s="44"/>
      <c r="U94" s="44"/>
      <c r="V94" s="44"/>
      <c r="W94" s="44"/>
      <c r="X94" s="44"/>
      <c r="Y94" s="44"/>
      <c r="Z94" s="43" t="s">
        <v>6</v>
      </c>
      <c r="AA94" s="42" t="s">
        <v>4</v>
      </c>
      <c r="AB94" s="44" t="s">
        <v>4</v>
      </c>
      <c r="AC94" s="44" t="s">
        <v>5</v>
      </c>
      <c r="AD94" s="43" t="s">
        <v>7</v>
      </c>
      <c r="AE94" s="160"/>
      <c r="AF94" s="43" t="s">
        <v>5</v>
      </c>
      <c r="AG94" s="42"/>
      <c r="AH94" s="44"/>
      <c r="AI94" s="44"/>
      <c r="AJ94" s="44"/>
      <c r="AK94" s="44"/>
      <c r="AL94" s="44"/>
      <c r="AM94" s="43"/>
      <c r="AN94" s="20">
        <f t="shared" si="7"/>
        <v>8</v>
      </c>
    </row>
    <row r="95" spans="1:40" s="123" customFormat="1" ht="12.95" customHeight="1">
      <c r="A95" s="327"/>
      <c r="B95" s="183" t="s">
        <v>14</v>
      </c>
      <c r="C95" s="183" t="s">
        <v>172</v>
      </c>
      <c r="D95" s="183" t="s">
        <v>281</v>
      </c>
      <c r="E95" s="184">
        <v>50</v>
      </c>
      <c r="F95" s="192" t="s">
        <v>29</v>
      </c>
      <c r="G95" s="193">
        <v>7</v>
      </c>
      <c r="H95" s="154"/>
      <c r="I95" s="153"/>
      <c r="J95" s="152"/>
      <c r="K95" s="155"/>
      <c r="L95" s="167"/>
      <c r="M95" s="155"/>
      <c r="N95" s="155"/>
      <c r="O95" s="155"/>
      <c r="P95" s="155"/>
      <c r="Q95" s="155"/>
      <c r="R95" s="153"/>
      <c r="S95" s="154"/>
      <c r="T95" s="155"/>
      <c r="U95" s="155"/>
      <c r="V95" s="155"/>
      <c r="W95" s="155"/>
      <c r="X95" s="155" t="s">
        <v>19</v>
      </c>
      <c r="Y95" s="155"/>
      <c r="Z95" s="153"/>
      <c r="AA95" s="154"/>
      <c r="AB95" s="155"/>
      <c r="AC95" s="155"/>
      <c r="AD95" s="153"/>
      <c r="AE95" s="152"/>
      <c r="AF95" s="153"/>
      <c r="AG95" s="154" t="s">
        <v>1</v>
      </c>
      <c r="AH95" s="155" t="s">
        <v>2</v>
      </c>
      <c r="AI95" s="155" t="s">
        <v>3</v>
      </c>
      <c r="AJ95" s="155"/>
      <c r="AK95" s="155" t="s">
        <v>20</v>
      </c>
      <c r="AL95" s="155" t="s">
        <v>21</v>
      </c>
      <c r="AM95" s="153" t="s">
        <v>22</v>
      </c>
      <c r="AN95" s="20">
        <f t="shared" si="7"/>
        <v>7</v>
      </c>
    </row>
    <row r="96" spans="1:40" s="123" customFormat="1" ht="12.95" customHeight="1">
      <c r="A96" s="187">
        <v>0.58333333333333337</v>
      </c>
      <c r="B96" s="185" t="s">
        <v>15</v>
      </c>
      <c r="C96" s="185" t="s">
        <v>367</v>
      </c>
      <c r="D96" s="185" t="s">
        <v>307</v>
      </c>
      <c r="E96" s="186">
        <v>50</v>
      </c>
      <c r="F96" s="188" t="s">
        <v>8</v>
      </c>
      <c r="G96" s="189">
        <v>2</v>
      </c>
      <c r="H96" s="158"/>
      <c r="I96" s="157"/>
      <c r="J96" s="156"/>
      <c r="K96" s="159"/>
      <c r="L96" s="163"/>
      <c r="M96" s="159"/>
      <c r="N96" s="159" t="s">
        <v>8</v>
      </c>
      <c r="O96" s="159"/>
      <c r="P96" s="159"/>
      <c r="Q96" s="159" t="s">
        <v>8</v>
      </c>
      <c r="R96" s="157"/>
      <c r="S96" s="158"/>
      <c r="T96" s="159"/>
      <c r="U96" s="159"/>
      <c r="V96" s="159"/>
      <c r="W96" s="159"/>
      <c r="X96" s="159"/>
      <c r="Y96" s="159"/>
      <c r="Z96" s="157"/>
      <c r="AA96" s="158"/>
      <c r="AB96" s="159"/>
      <c r="AC96" s="159"/>
      <c r="AD96" s="157"/>
      <c r="AE96" s="156"/>
      <c r="AF96" s="157"/>
      <c r="AG96" s="158"/>
      <c r="AH96" s="159"/>
      <c r="AI96" s="159"/>
      <c r="AJ96" s="159"/>
      <c r="AK96" s="159"/>
      <c r="AL96" s="159"/>
      <c r="AM96" s="157"/>
      <c r="AN96" s="20">
        <f t="shared" si="7"/>
        <v>2</v>
      </c>
    </row>
    <row r="97" spans="1:40" s="123" customFormat="1" ht="12.95" customHeight="1">
      <c r="A97" s="187">
        <v>0.625</v>
      </c>
      <c r="B97" s="185" t="s">
        <v>11</v>
      </c>
      <c r="C97" s="185" t="s">
        <v>165</v>
      </c>
      <c r="D97" s="185" t="s">
        <v>320</v>
      </c>
      <c r="E97" s="186">
        <v>50</v>
      </c>
      <c r="F97" s="188" t="s">
        <v>32</v>
      </c>
      <c r="G97" s="189">
        <v>6</v>
      </c>
      <c r="H97" s="158" t="s">
        <v>4</v>
      </c>
      <c r="I97" s="157"/>
      <c r="J97" s="156"/>
      <c r="K97" s="159" t="s">
        <v>6</v>
      </c>
      <c r="L97" s="163"/>
      <c r="M97" s="159" t="s">
        <v>4</v>
      </c>
      <c r="N97" s="159"/>
      <c r="O97" s="159" t="s">
        <v>5</v>
      </c>
      <c r="P97" s="159"/>
      <c r="Q97" s="159"/>
      <c r="R97" s="157"/>
      <c r="S97" s="158"/>
      <c r="T97" s="159"/>
      <c r="U97" s="159"/>
      <c r="V97" s="159"/>
      <c r="W97" s="159"/>
      <c r="X97" s="159"/>
      <c r="Y97" s="159"/>
      <c r="Z97" s="157"/>
      <c r="AA97" s="158"/>
      <c r="AB97" s="159"/>
      <c r="AC97" s="159" t="s">
        <v>6</v>
      </c>
      <c r="AD97" s="157" t="s">
        <v>5</v>
      </c>
      <c r="AE97" s="156"/>
      <c r="AF97" s="157"/>
      <c r="AG97" s="158"/>
      <c r="AH97" s="159"/>
      <c r="AI97" s="159"/>
      <c r="AJ97" s="159"/>
      <c r="AK97" s="159"/>
      <c r="AL97" s="159"/>
      <c r="AM97" s="157"/>
      <c r="AN97" s="20">
        <f t="shared" si="7"/>
        <v>6</v>
      </c>
    </row>
    <row r="98" spans="1:40" s="123" customFormat="1" ht="12.95" customHeight="1">
      <c r="A98" s="326">
        <v>0.66666666666666663</v>
      </c>
      <c r="B98" s="181" t="s">
        <v>0</v>
      </c>
      <c r="C98" s="181" t="s">
        <v>166</v>
      </c>
      <c r="D98" s="181" t="s">
        <v>278</v>
      </c>
      <c r="E98" s="182">
        <v>50</v>
      </c>
      <c r="F98" s="190" t="s">
        <v>33</v>
      </c>
      <c r="G98" s="191">
        <v>4</v>
      </c>
      <c r="H98" s="42"/>
      <c r="I98" s="43"/>
      <c r="J98" s="160"/>
      <c r="K98" s="44"/>
      <c r="L98" s="165"/>
      <c r="M98" s="44"/>
      <c r="N98" s="44"/>
      <c r="O98" s="44"/>
      <c r="P98" s="44"/>
      <c r="Q98" s="44"/>
      <c r="R98" s="43"/>
      <c r="S98" s="42" t="s">
        <v>3</v>
      </c>
      <c r="T98" s="44" t="s">
        <v>19</v>
      </c>
      <c r="U98" s="44" t="s">
        <v>20</v>
      </c>
      <c r="V98" s="44"/>
      <c r="W98" s="44" t="s">
        <v>21</v>
      </c>
      <c r="X98" s="44"/>
      <c r="Y98" s="44"/>
      <c r="Z98" s="43"/>
      <c r="AA98" s="42"/>
      <c r="AB98" s="44"/>
      <c r="AC98" s="44"/>
      <c r="AD98" s="43"/>
      <c r="AE98" s="160"/>
      <c r="AF98" s="43"/>
      <c r="AG98" s="42"/>
      <c r="AH98" s="44"/>
      <c r="AI98" s="44"/>
      <c r="AJ98" s="44"/>
      <c r="AK98" s="44"/>
      <c r="AL98" s="44"/>
      <c r="AM98" s="43"/>
      <c r="AN98" s="20">
        <f t="shared" si="7"/>
        <v>4</v>
      </c>
    </row>
    <row r="99" spans="1:40" s="123" customFormat="1" ht="12.95" customHeight="1">
      <c r="A99" s="329"/>
      <c r="B99" s="54" t="s">
        <v>14</v>
      </c>
      <c r="C99" s="54" t="s">
        <v>173</v>
      </c>
      <c r="D99" s="54" t="s">
        <v>258</v>
      </c>
      <c r="E99" s="55">
        <v>50</v>
      </c>
      <c r="F99" s="56" t="s">
        <v>26</v>
      </c>
      <c r="G99" s="66">
        <v>4</v>
      </c>
      <c r="H99" s="35"/>
      <c r="I99" s="36"/>
      <c r="J99" s="179"/>
      <c r="K99" s="13"/>
      <c r="L99" s="178"/>
      <c r="M99" s="13"/>
      <c r="N99" s="13"/>
      <c r="O99" s="13"/>
      <c r="P99" s="13"/>
      <c r="Q99" s="13"/>
      <c r="R99" s="36"/>
      <c r="S99" s="35"/>
      <c r="T99" s="13"/>
      <c r="U99" s="13"/>
      <c r="V99" s="13" t="s">
        <v>7</v>
      </c>
      <c r="W99" s="13"/>
      <c r="X99" s="13" t="s">
        <v>8</v>
      </c>
      <c r="Y99" s="13"/>
      <c r="Z99" s="36"/>
      <c r="AA99" s="35"/>
      <c r="AB99" s="13"/>
      <c r="AC99" s="13"/>
      <c r="AD99" s="36"/>
      <c r="AE99" s="179"/>
      <c r="AF99" s="36"/>
      <c r="AG99" s="35" t="s">
        <v>7</v>
      </c>
      <c r="AH99" s="13"/>
      <c r="AI99" s="13"/>
      <c r="AJ99" s="13"/>
      <c r="AK99" s="13"/>
      <c r="AL99" s="13"/>
      <c r="AM99" s="36" t="s">
        <v>8</v>
      </c>
      <c r="AN99" s="20">
        <f t="shared" si="7"/>
        <v>4</v>
      </c>
    </row>
    <row r="100" spans="1:40" s="123" customFormat="1" ht="12.95" customHeight="1">
      <c r="A100" s="327"/>
      <c r="B100" s="183" t="s">
        <v>15</v>
      </c>
      <c r="C100" s="183" t="s">
        <v>368</v>
      </c>
      <c r="D100" s="183" t="s">
        <v>307</v>
      </c>
      <c r="E100" s="184">
        <v>120</v>
      </c>
      <c r="F100" s="192" t="s">
        <v>175</v>
      </c>
      <c r="G100" s="193">
        <v>2</v>
      </c>
      <c r="H100" s="154"/>
      <c r="I100" s="153"/>
      <c r="J100" s="152"/>
      <c r="K100" s="155"/>
      <c r="L100" s="167"/>
      <c r="M100" s="155"/>
      <c r="N100" s="155"/>
      <c r="O100" s="155"/>
      <c r="P100" s="155" t="s">
        <v>369</v>
      </c>
      <c r="Q100" s="155" t="s">
        <v>369</v>
      </c>
      <c r="R100" s="153"/>
      <c r="S100" s="154"/>
      <c r="T100" s="155"/>
      <c r="U100" s="155"/>
      <c r="V100" s="155"/>
      <c r="W100" s="155"/>
      <c r="X100" s="155"/>
      <c r="Y100" s="155"/>
      <c r="Z100" s="153"/>
      <c r="AA100" s="154"/>
      <c r="AB100" s="155"/>
      <c r="AC100" s="155"/>
      <c r="AD100" s="153"/>
      <c r="AE100" s="152"/>
      <c r="AF100" s="153"/>
      <c r="AG100" s="154"/>
      <c r="AH100" s="155"/>
      <c r="AI100" s="155"/>
      <c r="AJ100" s="155"/>
      <c r="AK100" s="155"/>
      <c r="AL100" s="155"/>
      <c r="AM100" s="153"/>
      <c r="AN100" s="20">
        <f t="shared" si="7"/>
        <v>2</v>
      </c>
    </row>
    <row r="101" spans="1:40" s="10" customFormat="1" ht="12.95" customHeight="1">
      <c r="A101" s="322">
        <f>+A87+1</f>
        <v>42855</v>
      </c>
      <c r="B101" s="323"/>
      <c r="C101" s="323"/>
      <c r="D101" s="21"/>
      <c r="E101" s="21"/>
      <c r="F101" s="19"/>
      <c r="G101" s="161">
        <f>+SUM(G102:G119)</f>
        <v>68</v>
      </c>
      <c r="H101" s="129">
        <f>+COUNTA(H102:H119)</f>
        <v>3</v>
      </c>
      <c r="I101" s="130">
        <f>+COUNTA(I102:I119)</f>
        <v>3</v>
      </c>
      <c r="J101" s="129">
        <f>+COUNTA(J102:J119)</f>
        <v>2</v>
      </c>
      <c r="K101" s="131">
        <f>+COUNTA(K102:K119)</f>
        <v>2</v>
      </c>
      <c r="L101" s="131">
        <f t="shared" ref="L101:AM101" si="9">+COUNTA(L102:L119)</f>
        <v>0</v>
      </c>
      <c r="M101" s="131">
        <f t="shared" si="9"/>
        <v>3</v>
      </c>
      <c r="N101" s="131">
        <f t="shared" si="9"/>
        <v>3</v>
      </c>
      <c r="O101" s="131">
        <f t="shared" si="9"/>
        <v>2</v>
      </c>
      <c r="P101" s="131">
        <f t="shared" si="9"/>
        <v>1</v>
      </c>
      <c r="Q101" s="131">
        <f t="shared" si="9"/>
        <v>3</v>
      </c>
      <c r="R101" s="130">
        <f t="shared" si="9"/>
        <v>2</v>
      </c>
      <c r="S101" s="129">
        <f t="shared" si="9"/>
        <v>2</v>
      </c>
      <c r="T101" s="131">
        <f t="shared" si="9"/>
        <v>2</v>
      </c>
      <c r="U101" s="131">
        <f t="shared" si="9"/>
        <v>2</v>
      </c>
      <c r="V101" s="131">
        <f t="shared" si="9"/>
        <v>2</v>
      </c>
      <c r="W101" s="131">
        <f t="shared" si="9"/>
        <v>2</v>
      </c>
      <c r="X101" s="131">
        <f t="shared" si="9"/>
        <v>2</v>
      </c>
      <c r="Y101" s="131">
        <f t="shared" si="9"/>
        <v>2</v>
      </c>
      <c r="Z101" s="130">
        <f t="shared" si="9"/>
        <v>2</v>
      </c>
      <c r="AA101" s="129">
        <f t="shared" si="9"/>
        <v>3</v>
      </c>
      <c r="AB101" s="131">
        <f t="shared" si="9"/>
        <v>2</v>
      </c>
      <c r="AC101" s="131">
        <f t="shared" si="9"/>
        <v>2</v>
      </c>
      <c r="AD101" s="130">
        <f t="shared" si="9"/>
        <v>1</v>
      </c>
      <c r="AE101" s="132">
        <f t="shared" si="9"/>
        <v>0</v>
      </c>
      <c r="AF101" s="133">
        <f t="shared" si="9"/>
        <v>3</v>
      </c>
      <c r="AG101" s="129">
        <f t="shared" si="9"/>
        <v>2</v>
      </c>
      <c r="AH101" s="131">
        <f t="shared" si="9"/>
        <v>3</v>
      </c>
      <c r="AI101" s="131">
        <f t="shared" si="9"/>
        <v>3</v>
      </c>
      <c r="AJ101" s="131">
        <f t="shared" si="9"/>
        <v>1</v>
      </c>
      <c r="AK101" s="131">
        <f t="shared" si="9"/>
        <v>3</v>
      </c>
      <c r="AL101" s="131">
        <f t="shared" si="9"/>
        <v>3</v>
      </c>
      <c r="AM101" s="130">
        <f t="shared" si="9"/>
        <v>2</v>
      </c>
      <c r="AN101" s="72">
        <f>+SUM(AN102:AN119)</f>
        <v>68</v>
      </c>
    </row>
    <row r="102" spans="1:40" s="123" customFormat="1" ht="12.95" customHeight="1">
      <c r="A102" s="187">
        <v>0.375</v>
      </c>
      <c r="B102" s="185" t="s">
        <v>14</v>
      </c>
      <c r="C102" s="185" t="s">
        <v>176</v>
      </c>
      <c r="D102" s="185" t="s">
        <v>299</v>
      </c>
      <c r="E102" s="186">
        <v>50</v>
      </c>
      <c r="F102" s="188" t="s">
        <v>32</v>
      </c>
      <c r="G102" s="189">
        <v>6</v>
      </c>
      <c r="H102" s="158"/>
      <c r="I102" s="157"/>
      <c r="J102" s="158"/>
      <c r="K102" s="159"/>
      <c r="L102" s="163"/>
      <c r="M102" s="159"/>
      <c r="N102" s="159" t="s">
        <v>6</v>
      </c>
      <c r="O102" s="159"/>
      <c r="P102" s="159"/>
      <c r="Q102" s="159"/>
      <c r="R102" s="157"/>
      <c r="S102" s="158"/>
      <c r="T102" s="159"/>
      <c r="U102" s="159"/>
      <c r="V102" s="159"/>
      <c r="W102" s="159"/>
      <c r="X102" s="159" t="s">
        <v>5</v>
      </c>
      <c r="Y102" s="159"/>
      <c r="Z102" s="157"/>
      <c r="AA102" s="158"/>
      <c r="AB102" s="159"/>
      <c r="AC102" s="159"/>
      <c r="AD102" s="157"/>
      <c r="AE102" s="156"/>
      <c r="AF102" s="157"/>
      <c r="AG102" s="158" t="s">
        <v>4</v>
      </c>
      <c r="AH102" s="159" t="s">
        <v>6</v>
      </c>
      <c r="AI102" s="159" t="s">
        <v>5</v>
      </c>
      <c r="AJ102" s="159"/>
      <c r="AK102" s="159"/>
      <c r="AL102" s="159" t="s">
        <v>4</v>
      </c>
      <c r="AM102" s="157"/>
      <c r="AN102" s="20">
        <f t="shared" si="7"/>
        <v>6</v>
      </c>
    </row>
    <row r="103" spans="1:40" s="123" customFormat="1" ht="12.95" customHeight="1">
      <c r="A103" s="326">
        <v>0.41666666666666669</v>
      </c>
      <c r="B103" s="181" t="s">
        <v>11</v>
      </c>
      <c r="C103" s="181" t="s">
        <v>176</v>
      </c>
      <c r="D103" s="181" t="s">
        <v>278</v>
      </c>
      <c r="E103" s="182">
        <v>50</v>
      </c>
      <c r="F103" s="190" t="s">
        <v>24</v>
      </c>
      <c r="G103" s="191">
        <v>4</v>
      </c>
      <c r="H103" s="42" t="s">
        <v>5</v>
      </c>
      <c r="I103" s="43"/>
      <c r="J103" s="42"/>
      <c r="K103" s="44"/>
      <c r="L103" s="165"/>
      <c r="M103" s="44"/>
      <c r="N103" s="44"/>
      <c r="O103" s="44"/>
      <c r="P103" s="44"/>
      <c r="Q103" s="44"/>
      <c r="R103" s="43"/>
      <c r="S103" s="42"/>
      <c r="T103" s="44"/>
      <c r="U103" s="44"/>
      <c r="V103" s="44"/>
      <c r="W103" s="44"/>
      <c r="X103" s="44"/>
      <c r="Y103" s="44"/>
      <c r="Z103" s="43"/>
      <c r="AA103" s="42" t="s">
        <v>4</v>
      </c>
      <c r="AB103" s="44" t="s">
        <v>4</v>
      </c>
      <c r="AC103" s="44" t="s">
        <v>5</v>
      </c>
      <c r="AD103" s="43"/>
      <c r="AE103" s="160"/>
      <c r="AF103" s="43"/>
      <c r="AG103" s="42"/>
      <c r="AH103" s="44"/>
      <c r="AI103" s="44"/>
      <c r="AJ103" s="44"/>
      <c r="AK103" s="44"/>
      <c r="AL103" s="44"/>
      <c r="AM103" s="43"/>
      <c r="AN103" s="20">
        <f t="shared" si="7"/>
        <v>4</v>
      </c>
    </row>
    <row r="104" spans="1:40" s="123" customFormat="1" ht="12.95" customHeight="1">
      <c r="A104" s="329"/>
      <c r="B104" s="54" t="s">
        <v>0</v>
      </c>
      <c r="C104" s="54" t="s">
        <v>184</v>
      </c>
      <c r="D104" s="54" t="s">
        <v>267</v>
      </c>
      <c r="E104" s="55">
        <v>50</v>
      </c>
      <c r="F104" s="56" t="s">
        <v>33</v>
      </c>
      <c r="G104" s="66">
        <v>4</v>
      </c>
      <c r="H104" s="35"/>
      <c r="I104" s="36"/>
      <c r="J104" s="35"/>
      <c r="K104" s="13"/>
      <c r="L104" s="178"/>
      <c r="M104" s="13"/>
      <c r="N104" s="13"/>
      <c r="O104" s="13"/>
      <c r="P104" s="13"/>
      <c r="Q104" s="13"/>
      <c r="R104" s="36"/>
      <c r="S104" s="35" t="s">
        <v>21</v>
      </c>
      <c r="T104" s="13" t="s">
        <v>3</v>
      </c>
      <c r="U104" s="13"/>
      <c r="V104" s="13"/>
      <c r="W104" s="13"/>
      <c r="X104" s="13"/>
      <c r="Y104" s="13" t="s">
        <v>19</v>
      </c>
      <c r="Z104" s="36" t="s">
        <v>20</v>
      </c>
      <c r="AA104" s="35"/>
      <c r="AB104" s="13"/>
      <c r="AC104" s="13"/>
      <c r="AD104" s="36"/>
      <c r="AE104" s="179"/>
      <c r="AF104" s="36"/>
      <c r="AG104" s="35"/>
      <c r="AH104" s="13"/>
      <c r="AI104" s="13"/>
      <c r="AJ104" s="13"/>
      <c r="AK104" s="13"/>
      <c r="AL104" s="13"/>
      <c r="AM104" s="36"/>
      <c r="AN104" s="20">
        <f t="shared" si="7"/>
        <v>4</v>
      </c>
    </row>
    <row r="105" spans="1:40" s="123" customFormat="1" ht="12.95" customHeight="1">
      <c r="A105" s="327"/>
      <c r="B105" s="183" t="s">
        <v>15</v>
      </c>
      <c r="C105" s="183" t="s">
        <v>176</v>
      </c>
      <c r="D105" s="183" t="s">
        <v>308</v>
      </c>
      <c r="E105" s="184">
        <v>50</v>
      </c>
      <c r="F105" s="192" t="s">
        <v>6</v>
      </c>
      <c r="G105" s="193">
        <v>2</v>
      </c>
      <c r="H105" s="154"/>
      <c r="I105" s="153"/>
      <c r="J105" s="154"/>
      <c r="K105" s="155"/>
      <c r="L105" s="167"/>
      <c r="M105" s="155" t="s">
        <v>6</v>
      </c>
      <c r="N105" s="155"/>
      <c r="O105" s="155"/>
      <c r="P105" s="155"/>
      <c r="Q105" s="155" t="s">
        <v>6</v>
      </c>
      <c r="R105" s="153"/>
      <c r="S105" s="154"/>
      <c r="T105" s="155"/>
      <c r="U105" s="155"/>
      <c r="V105" s="155"/>
      <c r="W105" s="155"/>
      <c r="X105" s="155"/>
      <c r="Y105" s="155"/>
      <c r="Z105" s="153"/>
      <c r="AA105" s="154"/>
      <c r="AB105" s="155"/>
      <c r="AC105" s="155"/>
      <c r="AD105" s="153"/>
      <c r="AE105" s="152"/>
      <c r="AF105" s="153"/>
      <c r="AG105" s="154"/>
      <c r="AH105" s="155"/>
      <c r="AI105" s="155"/>
      <c r="AJ105" s="155"/>
      <c r="AK105" s="155"/>
      <c r="AL105" s="155"/>
      <c r="AM105" s="153"/>
      <c r="AN105" s="20">
        <f t="shared" si="7"/>
        <v>2</v>
      </c>
    </row>
    <row r="106" spans="1:40" s="123" customFormat="1" ht="12.95" customHeight="1">
      <c r="A106" s="326">
        <v>0.45833333333333331</v>
      </c>
      <c r="B106" s="181" t="s">
        <v>0</v>
      </c>
      <c r="C106" s="181" t="s">
        <v>182</v>
      </c>
      <c r="D106" s="181" t="s">
        <v>279</v>
      </c>
      <c r="E106" s="182">
        <v>50</v>
      </c>
      <c r="F106" s="190" t="s">
        <v>370</v>
      </c>
      <c r="G106" s="191">
        <v>4</v>
      </c>
      <c r="H106" s="42"/>
      <c r="I106" s="43"/>
      <c r="J106" s="42"/>
      <c r="K106" s="44"/>
      <c r="L106" s="165"/>
      <c r="M106" s="44"/>
      <c r="N106" s="44"/>
      <c r="O106" s="44" t="s">
        <v>6</v>
      </c>
      <c r="P106" s="44"/>
      <c r="Q106" s="44"/>
      <c r="R106" s="43" t="s">
        <v>7</v>
      </c>
      <c r="S106" s="42"/>
      <c r="T106" s="44"/>
      <c r="U106" s="44" t="s">
        <v>6</v>
      </c>
      <c r="V106" s="44"/>
      <c r="W106" s="44" t="s">
        <v>7</v>
      </c>
      <c r="X106" s="44"/>
      <c r="Y106" s="44"/>
      <c r="Z106" s="43"/>
      <c r="AA106" s="42"/>
      <c r="AB106" s="44"/>
      <c r="AC106" s="44"/>
      <c r="AD106" s="43"/>
      <c r="AE106" s="160"/>
      <c r="AF106" s="43"/>
      <c r="AG106" s="42"/>
      <c r="AH106" s="44"/>
      <c r="AI106" s="44"/>
      <c r="AJ106" s="44"/>
      <c r="AK106" s="44"/>
      <c r="AL106" s="44"/>
      <c r="AM106" s="43"/>
      <c r="AN106" s="20">
        <f t="shared" si="7"/>
        <v>4</v>
      </c>
    </row>
    <row r="107" spans="1:40" s="123" customFormat="1" ht="12.95" customHeight="1">
      <c r="A107" s="329"/>
      <c r="B107" s="54" t="s">
        <v>14</v>
      </c>
      <c r="C107" s="54" t="s">
        <v>371</v>
      </c>
      <c r="D107" s="54" t="s">
        <v>300</v>
      </c>
      <c r="E107" s="55">
        <v>50</v>
      </c>
      <c r="F107" s="56" t="s">
        <v>372</v>
      </c>
      <c r="G107" s="66">
        <v>8</v>
      </c>
      <c r="H107" s="48"/>
      <c r="I107" s="49"/>
      <c r="J107" s="48"/>
      <c r="K107" s="50"/>
      <c r="L107" s="171"/>
      <c r="M107" s="50"/>
      <c r="N107" s="50"/>
      <c r="O107" s="50"/>
      <c r="P107" s="50"/>
      <c r="Q107" s="50"/>
      <c r="R107" s="49"/>
      <c r="S107" s="48"/>
      <c r="T107" s="50"/>
      <c r="U107" s="50"/>
      <c r="V107" s="50" t="s">
        <v>39</v>
      </c>
      <c r="W107" s="50"/>
      <c r="X107" s="50"/>
      <c r="Y107" s="50"/>
      <c r="Z107" s="49"/>
      <c r="AA107" s="48"/>
      <c r="AB107" s="50"/>
      <c r="AC107" s="50"/>
      <c r="AD107" s="49"/>
      <c r="AE107" s="134"/>
      <c r="AF107" s="49" t="s">
        <v>19</v>
      </c>
      <c r="AG107" s="48" t="s">
        <v>1</v>
      </c>
      <c r="AH107" s="50" t="s">
        <v>2</v>
      </c>
      <c r="AI107" s="50" t="s">
        <v>3</v>
      </c>
      <c r="AJ107" s="50"/>
      <c r="AK107" s="50" t="s">
        <v>20</v>
      </c>
      <c r="AL107" s="50" t="s">
        <v>21</v>
      </c>
      <c r="AM107" s="49" t="s">
        <v>39</v>
      </c>
      <c r="AN107" s="20">
        <f t="shared" si="7"/>
        <v>8</v>
      </c>
    </row>
    <row r="108" spans="1:40" s="123" customFormat="1" ht="12.95" customHeight="1">
      <c r="A108" s="327"/>
      <c r="B108" s="183" t="s">
        <v>15</v>
      </c>
      <c r="C108" s="183" t="s">
        <v>153</v>
      </c>
      <c r="D108" s="183" t="s">
        <v>279</v>
      </c>
      <c r="E108" s="184">
        <v>50</v>
      </c>
      <c r="F108" s="192" t="s">
        <v>24</v>
      </c>
      <c r="G108" s="193">
        <v>4</v>
      </c>
      <c r="H108" s="154"/>
      <c r="I108" s="153"/>
      <c r="J108" s="154" t="s">
        <v>4</v>
      </c>
      <c r="K108" s="155" t="s">
        <v>5</v>
      </c>
      <c r="L108" s="167"/>
      <c r="M108" s="155" t="s">
        <v>5</v>
      </c>
      <c r="N108" s="155" t="s">
        <v>4</v>
      </c>
      <c r="O108" s="155"/>
      <c r="P108" s="155"/>
      <c r="Q108" s="155"/>
      <c r="R108" s="153"/>
      <c r="S108" s="154"/>
      <c r="T108" s="155"/>
      <c r="U108" s="155"/>
      <c r="V108" s="155"/>
      <c r="W108" s="155"/>
      <c r="X108" s="155"/>
      <c r="Y108" s="155"/>
      <c r="Z108" s="153"/>
      <c r="AA108" s="154"/>
      <c r="AB108" s="155"/>
      <c r="AC108" s="155"/>
      <c r="AD108" s="153"/>
      <c r="AE108" s="152"/>
      <c r="AF108" s="153"/>
      <c r="AG108" s="154"/>
      <c r="AH108" s="155"/>
      <c r="AI108" s="155"/>
      <c r="AJ108" s="155"/>
      <c r="AK108" s="155"/>
      <c r="AL108" s="155"/>
      <c r="AM108" s="153"/>
      <c r="AN108" s="20">
        <f t="shared" si="7"/>
        <v>4</v>
      </c>
    </row>
    <row r="109" spans="1:40" s="123" customFormat="1" ht="12.95" customHeight="1">
      <c r="A109" s="187">
        <v>0.5</v>
      </c>
      <c r="B109" s="185" t="s">
        <v>15</v>
      </c>
      <c r="C109" s="185" t="s">
        <v>186</v>
      </c>
      <c r="D109" s="185" t="s">
        <v>306</v>
      </c>
      <c r="E109" s="186">
        <v>120</v>
      </c>
      <c r="F109" s="188" t="s">
        <v>175</v>
      </c>
      <c r="G109" s="189">
        <v>2</v>
      </c>
      <c r="H109" s="158"/>
      <c r="I109" s="157"/>
      <c r="J109" s="158"/>
      <c r="K109" s="159"/>
      <c r="L109" s="163"/>
      <c r="M109" s="159"/>
      <c r="N109" s="159"/>
      <c r="O109" s="159"/>
      <c r="P109" s="159" t="s">
        <v>369</v>
      </c>
      <c r="Q109" s="159" t="s">
        <v>369</v>
      </c>
      <c r="R109" s="157"/>
      <c r="S109" s="158"/>
      <c r="T109" s="159"/>
      <c r="U109" s="159"/>
      <c r="V109" s="159"/>
      <c r="W109" s="159"/>
      <c r="X109" s="159"/>
      <c r="Y109" s="159"/>
      <c r="Z109" s="157"/>
      <c r="AA109" s="158"/>
      <c r="AB109" s="159"/>
      <c r="AC109" s="159"/>
      <c r="AD109" s="157"/>
      <c r="AE109" s="156"/>
      <c r="AF109" s="157"/>
      <c r="AG109" s="158"/>
      <c r="AH109" s="159"/>
      <c r="AI109" s="159"/>
      <c r="AJ109" s="159"/>
      <c r="AK109" s="159"/>
      <c r="AL109" s="159"/>
      <c r="AM109" s="157"/>
      <c r="AN109" s="20">
        <f t="shared" si="7"/>
        <v>2</v>
      </c>
    </row>
    <row r="110" spans="1:40" s="123" customFormat="1" ht="12.95" customHeight="1">
      <c r="A110" s="326">
        <v>0.54166666666666663</v>
      </c>
      <c r="B110" s="181" t="s">
        <v>11</v>
      </c>
      <c r="C110" s="181" t="s">
        <v>177</v>
      </c>
      <c r="D110" s="181" t="s">
        <v>321</v>
      </c>
      <c r="E110" s="182">
        <v>50</v>
      </c>
      <c r="F110" s="190" t="s">
        <v>28</v>
      </c>
      <c r="G110" s="191">
        <v>3</v>
      </c>
      <c r="H110" s="42"/>
      <c r="I110" s="43"/>
      <c r="J110" s="42"/>
      <c r="K110" s="44"/>
      <c r="L110" s="165"/>
      <c r="M110" s="44"/>
      <c r="N110" s="44"/>
      <c r="O110" s="44"/>
      <c r="P110" s="44"/>
      <c r="Q110" s="44"/>
      <c r="R110" s="43"/>
      <c r="S110" s="42"/>
      <c r="T110" s="44"/>
      <c r="U110" s="44"/>
      <c r="V110" s="44"/>
      <c r="W110" s="44"/>
      <c r="X110" s="44"/>
      <c r="Y110" s="44"/>
      <c r="Z110" s="43"/>
      <c r="AA110" s="42" t="s">
        <v>3</v>
      </c>
      <c r="AB110" s="44"/>
      <c r="AC110" s="44"/>
      <c r="AD110" s="43" t="s">
        <v>19</v>
      </c>
      <c r="AE110" s="160"/>
      <c r="AF110" s="43" t="s">
        <v>20</v>
      </c>
      <c r="AG110" s="42"/>
      <c r="AH110" s="44"/>
      <c r="AI110" s="44"/>
      <c r="AJ110" s="44"/>
      <c r="AK110" s="44"/>
      <c r="AL110" s="44"/>
      <c r="AM110" s="43"/>
      <c r="AN110" s="20">
        <f t="shared" si="7"/>
        <v>3</v>
      </c>
    </row>
    <row r="111" spans="1:40" s="123" customFormat="1" ht="12.95" customHeight="1">
      <c r="A111" s="329"/>
      <c r="B111" s="54" t="s">
        <v>11</v>
      </c>
      <c r="C111" s="54" t="s">
        <v>178</v>
      </c>
      <c r="D111" s="54" t="s">
        <v>316</v>
      </c>
      <c r="E111" s="55">
        <v>50</v>
      </c>
      <c r="F111" s="56" t="s">
        <v>112</v>
      </c>
      <c r="G111" s="66">
        <v>4</v>
      </c>
      <c r="H111" s="35" t="s">
        <v>39</v>
      </c>
      <c r="I111" s="36" t="s">
        <v>38</v>
      </c>
      <c r="J111" s="35"/>
      <c r="K111" s="13"/>
      <c r="L111" s="178"/>
      <c r="M111" s="13"/>
      <c r="N111" s="13"/>
      <c r="O111" s="13"/>
      <c r="P111" s="13"/>
      <c r="Q111" s="13"/>
      <c r="R111" s="36"/>
      <c r="S111" s="35"/>
      <c r="T111" s="13"/>
      <c r="U111" s="13"/>
      <c r="V111" s="13"/>
      <c r="W111" s="13"/>
      <c r="X111" s="13"/>
      <c r="Y111" s="13"/>
      <c r="Z111" s="36"/>
      <c r="AA111" s="35"/>
      <c r="AB111" s="13" t="s">
        <v>38</v>
      </c>
      <c r="AC111" s="13" t="s">
        <v>39</v>
      </c>
      <c r="AD111" s="36"/>
      <c r="AE111" s="179"/>
      <c r="AF111" s="36"/>
      <c r="AG111" s="35"/>
      <c r="AH111" s="13"/>
      <c r="AI111" s="13"/>
      <c r="AJ111" s="13"/>
      <c r="AK111" s="13"/>
      <c r="AL111" s="13"/>
      <c r="AM111" s="36"/>
      <c r="AN111" s="20">
        <f t="shared" si="7"/>
        <v>4</v>
      </c>
    </row>
    <row r="112" spans="1:40" s="123" customFormat="1" ht="12.95" customHeight="1">
      <c r="A112" s="327"/>
      <c r="B112" s="183" t="s">
        <v>14</v>
      </c>
      <c r="C112" s="183" t="s">
        <v>185</v>
      </c>
      <c r="D112" s="183" t="s">
        <v>301</v>
      </c>
      <c r="E112" s="184">
        <v>60</v>
      </c>
      <c r="F112" s="192" t="s">
        <v>32</v>
      </c>
      <c r="G112" s="193">
        <v>6</v>
      </c>
      <c r="H112" s="154"/>
      <c r="I112" s="153"/>
      <c r="J112" s="154"/>
      <c r="K112" s="155"/>
      <c r="L112" s="167"/>
      <c r="M112" s="155"/>
      <c r="N112" s="155"/>
      <c r="O112" s="155"/>
      <c r="P112" s="155"/>
      <c r="Q112" s="155"/>
      <c r="R112" s="153"/>
      <c r="S112" s="154"/>
      <c r="T112" s="155"/>
      <c r="U112" s="155"/>
      <c r="V112" s="155" t="s">
        <v>4</v>
      </c>
      <c r="W112" s="155"/>
      <c r="X112" s="155" t="s">
        <v>5</v>
      </c>
      <c r="Y112" s="155"/>
      <c r="Z112" s="153"/>
      <c r="AA112" s="154"/>
      <c r="AB112" s="155"/>
      <c r="AC112" s="155"/>
      <c r="AD112" s="153"/>
      <c r="AE112" s="152"/>
      <c r="AF112" s="153"/>
      <c r="AG112" s="154"/>
      <c r="AH112" s="155" t="s">
        <v>5</v>
      </c>
      <c r="AI112" s="155" t="s">
        <v>4</v>
      </c>
      <c r="AJ112" s="155"/>
      <c r="AK112" s="155"/>
      <c r="AL112" s="155" t="s">
        <v>6</v>
      </c>
      <c r="AM112" s="153" t="s">
        <v>6</v>
      </c>
      <c r="AN112" s="20">
        <f t="shared" si="7"/>
        <v>6</v>
      </c>
    </row>
    <row r="113" spans="1:40" s="123" customFormat="1" ht="12.95" customHeight="1">
      <c r="A113" s="326">
        <v>0.58333333333333337</v>
      </c>
      <c r="B113" s="181" t="s">
        <v>11</v>
      </c>
      <c r="C113" s="181" t="s">
        <v>179</v>
      </c>
      <c r="D113" s="181" t="s">
        <v>316</v>
      </c>
      <c r="E113" s="182">
        <v>50</v>
      </c>
      <c r="F113" s="190" t="s">
        <v>112</v>
      </c>
      <c r="G113" s="191">
        <v>4</v>
      </c>
      <c r="H113" s="45"/>
      <c r="I113" s="46"/>
      <c r="J113" s="45" t="s">
        <v>38</v>
      </c>
      <c r="K113" s="47"/>
      <c r="L113" s="169"/>
      <c r="M113" s="47"/>
      <c r="N113" s="47" t="s">
        <v>38</v>
      </c>
      <c r="O113" s="47" t="s">
        <v>39</v>
      </c>
      <c r="P113" s="47"/>
      <c r="Q113" s="47"/>
      <c r="R113" s="46" t="s">
        <v>39</v>
      </c>
      <c r="S113" s="45"/>
      <c r="T113" s="47"/>
      <c r="U113" s="47"/>
      <c r="V113" s="47"/>
      <c r="W113" s="47"/>
      <c r="X113" s="47"/>
      <c r="Y113" s="47"/>
      <c r="Z113" s="46"/>
      <c r="AA113" s="45"/>
      <c r="AB113" s="47"/>
      <c r="AC113" s="47"/>
      <c r="AD113" s="46"/>
      <c r="AE113" s="146"/>
      <c r="AF113" s="46"/>
      <c r="AG113" s="45"/>
      <c r="AH113" s="47"/>
      <c r="AI113" s="47"/>
      <c r="AJ113" s="47"/>
      <c r="AK113" s="47"/>
      <c r="AL113" s="47"/>
      <c r="AM113" s="46"/>
      <c r="AN113" s="20">
        <f t="shared" si="7"/>
        <v>4</v>
      </c>
    </row>
    <row r="114" spans="1:40" s="123" customFormat="1" ht="12.95" customHeight="1">
      <c r="A114" s="329"/>
      <c r="B114" s="54" t="s">
        <v>0</v>
      </c>
      <c r="C114" s="54" t="s">
        <v>183</v>
      </c>
      <c r="D114" s="54" t="s">
        <v>272</v>
      </c>
      <c r="E114" s="55">
        <v>50</v>
      </c>
      <c r="F114" s="56" t="s">
        <v>32</v>
      </c>
      <c r="G114" s="66">
        <v>6</v>
      </c>
      <c r="H114" s="48"/>
      <c r="I114" s="49"/>
      <c r="J114" s="48"/>
      <c r="K114" s="50"/>
      <c r="L114" s="171"/>
      <c r="M114" s="50"/>
      <c r="N114" s="50"/>
      <c r="O114" s="50"/>
      <c r="P114" s="50"/>
      <c r="Q114" s="50"/>
      <c r="R114" s="49"/>
      <c r="S114" s="48" t="s">
        <v>4</v>
      </c>
      <c r="T114" s="50" t="s">
        <v>6</v>
      </c>
      <c r="U114" s="50" t="s">
        <v>5</v>
      </c>
      <c r="V114" s="50"/>
      <c r="W114" s="50" t="s">
        <v>4</v>
      </c>
      <c r="X114" s="50"/>
      <c r="Y114" s="50" t="s">
        <v>6</v>
      </c>
      <c r="Z114" s="49" t="s">
        <v>5</v>
      </c>
      <c r="AA114" s="48"/>
      <c r="AB114" s="50"/>
      <c r="AC114" s="50"/>
      <c r="AD114" s="49"/>
      <c r="AE114" s="134"/>
      <c r="AF114" s="49"/>
      <c r="AG114" s="48"/>
      <c r="AH114" s="50"/>
      <c r="AI114" s="50"/>
      <c r="AJ114" s="50"/>
      <c r="AK114" s="50"/>
      <c r="AL114" s="50"/>
      <c r="AM114" s="49"/>
      <c r="AN114" s="20">
        <f t="shared" si="7"/>
        <v>6</v>
      </c>
    </row>
    <row r="115" spans="1:40" s="123" customFormat="1" ht="12.95" customHeight="1">
      <c r="A115" s="327"/>
      <c r="B115" s="183" t="s">
        <v>15</v>
      </c>
      <c r="C115" s="183" t="s">
        <v>187</v>
      </c>
      <c r="D115" s="183" t="s">
        <v>306</v>
      </c>
      <c r="E115" s="184">
        <v>60</v>
      </c>
      <c r="F115" s="192" t="s">
        <v>7</v>
      </c>
      <c r="G115" s="193">
        <v>2</v>
      </c>
      <c r="H115" s="51"/>
      <c r="I115" s="52"/>
      <c r="J115" s="51"/>
      <c r="K115" s="53" t="s">
        <v>7</v>
      </c>
      <c r="L115" s="173"/>
      <c r="M115" s="53" t="s">
        <v>7</v>
      </c>
      <c r="N115" s="53"/>
      <c r="O115" s="53"/>
      <c r="P115" s="53"/>
      <c r="Q115" s="53"/>
      <c r="R115" s="52"/>
      <c r="S115" s="51"/>
      <c r="T115" s="53"/>
      <c r="U115" s="53"/>
      <c r="V115" s="53"/>
      <c r="W115" s="53"/>
      <c r="X115" s="53"/>
      <c r="Y115" s="53"/>
      <c r="Z115" s="52"/>
      <c r="AA115" s="51"/>
      <c r="AB115" s="53"/>
      <c r="AC115" s="53"/>
      <c r="AD115" s="52"/>
      <c r="AE115" s="147"/>
      <c r="AF115" s="52"/>
      <c r="AG115" s="51"/>
      <c r="AH115" s="53"/>
      <c r="AI115" s="53"/>
      <c r="AJ115" s="53"/>
      <c r="AK115" s="53"/>
      <c r="AL115" s="53"/>
      <c r="AM115" s="52"/>
      <c r="AN115" s="20">
        <f t="shared" si="7"/>
        <v>2</v>
      </c>
    </row>
    <row r="116" spans="1:40" s="123" customFormat="1" ht="12.95" customHeight="1">
      <c r="A116" s="187">
        <v>0.66666666666666663</v>
      </c>
      <c r="B116" s="185" t="s">
        <v>14</v>
      </c>
      <c r="C116" s="185" t="s">
        <v>373</v>
      </c>
      <c r="D116" s="185" t="s">
        <v>294</v>
      </c>
      <c r="E116" s="186">
        <v>50</v>
      </c>
      <c r="F116" s="188" t="s">
        <v>112</v>
      </c>
      <c r="G116" s="189">
        <v>4</v>
      </c>
      <c r="H116" s="158" t="s">
        <v>38</v>
      </c>
      <c r="I116" s="157" t="s">
        <v>39</v>
      </c>
      <c r="J116" s="158"/>
      <c r="K116" s="159"/>
      <c r="L116" s="163"/>
      <c r="M116" s="159"/>
      <c r="N116" s="159"/>
      <c r="O116" s="159"/>
      <c r="P116" s="159"/>
      <c r="Q116" s="159"/>
      <c r="R116" s="157"/>
      <c r="S116" s="158"/>
      <c r="T116" s="159"/>
      <c r="U116" s="159"/>
      <c r="V116" s="159"/>
      <c r="W116" s="159"/>
      <c r="X116" s="159"/>
      <c r="Y116" s="159"/>
      <c r="Z116" s="157"/>
      <c r="AA116" s="158"/>
      <c r="AB116" s="159"/>
      <c r="AC116" s="159"/>
      <c r="AD116" s="157"/>
      <c r="AE116" s="156"/>
      <c r="AF116" s="157"/>
      <c r="AG116" s="158"/>
      <c r="AH116" s="159"/>
      <c r="AI116" s="159"/>
      <c r="AJ116" s="159" t="s">
        <v>39</v>
      </c>
      <c r="AK116" s="159" t="s">
        <v>38</v>
      </c>
      <c r="AL116" s="159"/>
      <c r="AM116" s="157"/>
      <c r="AN116" s="20">
        <f t="shared" si="7"/>
        <v>4</v>
      </c>
    </row>
    <row r="117" spans="1:40" s="123" customFormat="1" ht="12.95" customHeight="1">
      <c r="A117" s="326">
        <v>0.70833333333333337</v>
      </c>
      <c r="B117" s="181" t="s">
        <v>11</v>
      </c>
      <c r="C117" s="181" t="s">
        <v>180</v>
      </c>
      <c r="D117" s="181" t="s">
        <v>188</v>
      </c>
      <c r="E117" s="182">
        <v>50</v>
      </c>
      <c r="F117" s="190" t="s">
        <v>4</v>
      </c>
      <c r="G117" s="191">
        <v>2</v>
      </c>
      <c r="H117" s="42"/>
      <c r="I117" s="43"/>
      <c r="J117" s="42"/>
      <c r="K117" s="44"/>
      <c r="L117" s="165"/>
      <c r="M117" s="44"/>
      <c r="N117" s="44"/>
      <c r="O117" s="44"/>
      <c r="P117" s="44"/>
      <c r="Q117" s="44"/>
      <c r="R117" s="43"/>
      <c r="S117" s="42"/>
      <c r="T117" s="44"/>
      <c r="U117" s="44"/>
      <c r="V117" s="44"/>
      <c r="W117" s="44"/>
      <c r="X117" s="44"/>
      <c r="Y117" s="44"/>
      <c r="Z117" s="43"/>
      <c r="AA117" s="42" t="s">
        <v>4</v>
      </c>
      <c r="AB117" s="44"/>
      <c r="AC117" s="44"/>
      <c r="AD117" s="43"/>
      <c r="AE117" s="160"/>
      <c r="AF117" s="43" t="s">
        <v>4</v>
      </c>
      <c r="AG117" s="42"/>
      <c r="AH117" s="44"/>
      <c r="AI117" s="44"/>
      <c r="AJ117" s="44"/>
      <c r="AK117" s="44"/>
      <c r="AL117" s="44"/>
      <c r="AM117" s="43"/>
      <c r="AN117" s="20">
        <f t="shared" si="7"/>
        <v>2</v>
      </c>
    </row>
    <row r="118" spans="1:40" s="123" customFormat="1" ht="12.95" customHeight="1">
      <c r="A118" s="329"/>
      <c r="B118" s="54" t="s">
        <v>11</v>
      </c>
      <c r="C118" s="54" t="s">
        <v>181</v>
      </c>
      <c r="D118" s="54" t="s">
        <v>314</v>
      </c>
      <c r="E118" s="55">
        <v>50</v>
      </c>
      <c r="F118" s="56" t="s">
        <v>3</v>
      </c>
      <c r="G118" s="66">
        <v>1</v>
      </c>
      <c r="H118" s="35"/>
      <c r="I118" s="36"/>
      <c r="J118" s="35"/>
      <c r="K118" s="13"/>
      <c r="L118" s="178"/>
      <c r="M118" s="13"/>
      <c r="N118" s="13"/>
      <c r="O118" s="13"/>
      <c r="P118" s="13"/>
      <c r="Q118" s="13" t="s">
        <v>3</v>
      </c>
      <c r="R118" s="36"/>
      <c r="S118" s="35"/>
      <c r="T118" s="13"/>
      <c r="U118" s="13"/>
      <c r="V118" s="13"/>
      <c r="W118" s="13"/>
      <c r="X118" s="13"/>
      <c r="Y118" s="13"/>
      <c r="Z118" s="36"/>
      <c r="AA118" s="35"/>
      <c r="AB118" s="13"/>
      <c r="AC118" s="13"/>
      <c r="AD118" s="36"/>
      <c r="AE118" s="179"/>
      <c r="AF118" s="36"/>
      <c r="AG118" s="35"/>
      <c r="AH118" s="13"/>
      <c r="AI118" s="13"/>
      <c r="AJ118" s="13"/>
      <c r="AK118" s="13"/>
      <c r="AL118" s="13"/>
      <c r="AM118" s="36"/>
      <c r="AN118" s="20">
        <f t="shared" si="7"/>
        <v>1</v>
      </c>
    </row>
    <row r="119" spans="1:40" s="123" customFormat="1" ht="12.95" customHeight="1" thickBot="1">
      <c r="A119" s="330"/>
      <c r="B119" s="194" t="s">
        <v>14</v>
      </c>
      <c r="C119" s="194" t="s">
        <v>374</v>
      </c>
      <c r="D119" s="194" t="s">
        <v>294</v>
      </c>
      <c r="E119" s="195">
        <v>50</v>
      </c>
      <c r="F119" s="196" t="s">
        <v>38</v>
      </c>
      <c r="G119" s="197">
        <v>2</v>
      </c>
      <c r="H119" s="198"/>
      <c r="I119" s="199" t="s">
        <v>38</v>
      </c>
      <c r="J119" s="198"/>
      <c r="K119" s="200"/>
      <c r="L119" s="201"/>
      <c r="M119" s="200"/>
      <c r="N119" s="200"/>
      <c r="O119" s="200"/>
      <c r="P119" s="200"/>
      <c r="Q119" s="200"/>
      <c r="R119" s="199"/>
      <c r="S119" s="198"/>
      <c r="T119" s="200"/>
      <c r="U119" s="200"/>
      <c r="V119" s="200"/>
      <c r="W119" s="200"/>
      <c r="X119" s="200"/>
      <c r="Y119" s="200"/>
      <c r="Z119" s="199"/>
      <c r="AA119" s="198"/>
      <c r="AB119" s="200"/>
      <c r="AC119" s="200"/>
      <c r="AD119" s="199"/>
      <c r="AE119" s="202"/>
      <c r="AF119" s="199"/>
      <c r="AG119" s="198"/>
      <c r="AH119" s="200"/>
      <c r="AI119" s="200"/>
      <c r="AJ119" s="200"/>
      <c r="AK119" s="200" t="s">
        <v>38</v>
      </c>
      <c r="AL119" s="200"/>
      <c r="AM119" s="199"/>
      <c r="AN119" s="20">
        <f t="shared" si="7"/>
        <v>2</v>
      </c>
    </row>
    <row r="120" spans="1:40" s="123" customFormat="1" ht="12.95" customHeight="1">
      <c r="A120" s="203"/>
      <c r="B120" s="204"/>
      <c r="C120" s="204"/>
      <c r="D120" s="204"/>
      <c r="E120" s="204"/>
      <c r="F120" s="204"/>
      <c r="G120" s="66"/>
      <c r="H120" s="205"/>
      <c r="I120" s="205"/>
      <c r="J120" s="205"/>
      <c r="K120" s="205"/>
      <c r="L120" s="205"/>
      <c r="M120" s="205"/>
      <c r="N120" s="205"/>
      <c r="O120" s="205"/>
      <c r="P120" s="205"/>
      <c r="Q120" s="205"/>
      <c r="R120" s="205"/>
      <c r="S120" s="205"/>
      <c r="T120" s="205"/>
      <c r="U120" s="205"/>
      <c r="V120" s="205"/>
      <c r="W120" s="205"/>
      <c r="X120" s="205"/>
      <c r="Y120" s="205"/>
      <c r="Z120" s="205"/>
      <c r="AA120" s="205"/>
      <c r="AB120" s="205"/>
      <c r="AC120" s="205"/>
      <c r="AD120" s="205"/>
      <c r="AE120" s="205"/>
      <c r="AF120" s="205"/>
      <c r="AG120" s="205"/>
      <c r="AH120" s="205"/>
      <c r="AI120" s="205"/>
      <c r="AJ120" s="205"/>
      <c r="AK120" s="205"/>
      <c r="AL120" s="205"/>
      <c r="AM120" s="205"/>
      <c r="AN120" s="20"/>
    </row>
    <row r="121" spans="1:40" s="10" customFormat="1" ht="12.95" customHeight="1">
      <c r="A121" s="331">
        <v>42872</v>
      </c>
      <c r="B121" s="332"/>
      <c r="C121" s="332"/>
      <c r="D121" s="206"/>
      <c r="E121" s="206"/>
      <c r="F121" s="207"/>
      <c r="G121" s="208">
        <f>+COUNTA(G122)</f>
        <v>1</v>
      </c>
      <c r="H121" s="209">
        <f>+COUNTA(H122)</f>
        <v>0</v>
      </c>
      <c r="I121" s="210">
        <f t="shared" ref="I121:AM121" si="10">+COUNTA(I122)</f>
        <v>0</v>
      </c>
      <c r="J121" s="209">
        <f t="shared" si="10"/>
        <v>0</v>
      </c>
      <c r="K121" s="211">
        <f t="shared" si="10"/>
        <v>0</v>
      </c>
      <c r="L121" s="211">
        <f t="shared" si="10"/>
        <v>1</v>
      </c>
      <c r="M121" s="211">
        <f t="shared" si="10"/>
        <v>0</v>
      </c>
      <c r="N121" s="211">
        <f t="shared" si="10"/>
        <v>0</v>
      </c>
      <c r="O121" s="211">
        <f t="shared" si="10"/>
        <v>0</v>
      </c>
      <c r="P121" s="211">
        <f t="shared" si="10"/>
        <v>0</v>
      </c>
      <c r="Q121" s="211">
        <f t="shared" si="10"/>
        <v>0</v>
      </c>
      <c r="R121" s="210">
        <f t="shared" si="10"/>
        <v>0</v>
      </c>
      <c r="S121" s="209">
        <f t="shared" si="10"/>
        <v>0</v>
      </c>
      <c r="T121" s="211">
        <f t="shared" si="10"/>
        <v>0</v>
      </c>
      <c r="U121" s="211">
        <f t="shared" si="10"/>
        <v>0</v>
      </c>
      <c r="V121" s="211">
        <f t="shared" si="10"/>
        <v>0</v>
      </c>
      <c r="W121" s="211">
        <f t="shared" si="10"/>
        <v>0</v>
      </c>
      <c r="X121" s="211">
        <f t="shared" si="10"/>
        <v>0</v>
      </c>
      <c r="Y121" s="211">
        <f t="shared" si="10"/>
        <v>0</v>
      </c>
      <c r="Z121" s="210">
        <f t="shared" si="10"/>
        <v>0</v>
      </c>
      <c r="AA121" s="209">
        <f t="shared" si="10"/>
        <v>0</v>
      </c>
      <c r="AB121" s="211">
        <f t="shared" si="10"/>
        <v>0</v>
      </c>
      <c r="AC121" s="211">
        <f t="shared" si="10"/>
        <v>0</v>
      </c>
      <c r="AD121" s="210">
        <f t="shared" si="10"/>
        <v>0</v>
      </c>
      <c r="AE121" s="212">
        <f t="shared" si="10"/>
        <v>0</v>
      </c>
      <c r="AF121" s="213">
        <f t="shared" si="10"/>
        <v>0</v>
      </c>
      <c r="AG121" s="209">
        <f t="shared" si="10"/>
        <v>0</v>
      </c>
      <c r="AH121" s="211">
        <f t="shared" si="10"/>
        <v>0</v>
      </c>
      <c r="AI121" s="211">
        <f t="shared" si="10"/>
        <v>0</v>
      </c>
      <c r="AJ121" s="211">
        <f t="shared" si="10"/>
        <v>0</v>
      </c>
      <c r="AK121" s="211">
        <f t="shared" si="10"/>
        <v>0</v>
      </c>
      <c r="AL121" s="211">
        <f t="shared" si="10"/>
        <v>0</v>
      </c>
      <c r="AM121" s="210">
        <f t="shared" si="10"/>
        <v>0</v>
      </c>
      <c r="AN121" s="72">
        <f>+COUNTA(AN122)</f>
        <v>1</v>
      </c>
    </row>
    <row r="122" spans="1:40" s="123" customFormat="1" ht="12.95" customHeight="1">
      <c r="A122" s="187">
        <v>0.58333333333333337</v>
      </c>
      <c r="B122" s="185" t="s">
        <v>15</v>
      </c>
      <c r="C122" s="185" t="s">
        <v>122</v>
      </c>
      <c r="D122" s="185" t="s">
        <v>305</v>
      </c>
      <c r="E122" s="186">
        <v>70</v>
      </c>
      <c r="F122" s="188" t="s">
        <v>3</v>
      </c>
      <c r="G122" s="189">
        <v>1</v>
      </c>
      <c r="H122" s="158"/>
      <c r="I122" s="157"/>
      <c r="J122" s="158"/>
      <c r="K122" s="159"/>
      <c r="L122" s="159" t="s">
        <v>3</v>
      </c>
      <c r="M122" s="159"/>
      <c r="N122" s="159"/>
      <c r="O122" s="159"/>
      <c r="P122" s="159"/>
      <c r="Q122" s="159"/>
      <c r="R122" s="157"/>
      <c r="S122" s="158"/>
      <c r="T122" s="159"/>
      <c r="U122" s="159"/>
      <c r="V122" s="159"/>
      <c r="W122" s="159"/>
      <c r="X122" s="159"/>
      <c r="Y122" s="159"/>
      <c r="Z122" s="157"/>
      <c r="AA122" s="158"/>
      <c r="AB122" s="159"/>
      <c r="AC122" s="159"/>
      <c r="AD122" s="157"/>
      <c r="AE122" s="158"/>
      <c r="AF122" s="157"/>
      <c r="AG122" s="158"/>
      <c r="AH122" s="159"/>
      <c r="AI122" s="159"/>
      <c r="AJ122" s="159"/>
      <c r="AK122" s="159"/>
      <c r="AL122" s="159"/>
      <c r="AM122" s="157"/>
      <c r="AN122" s="20">
        <f t="shared" ref="AN122" si="11">+COUNTA(H122:AM122)</f>
        <v>1</v>
      </c>
    </row>
    <row r="123" spans="1:40" s="10" customFormat="1" ht="12.95" customHeight="1">
      <c r="A123" s="331">
        <v>42882</v>
      </c>
      <c r="B123" s="332"/>
      <c r="C123" s="332"/>
      <c r="D123" s="206"/>
      <c r="E123" s="206"/>
      <c r="F123" s="207"/>
      <c r="G123" s="208">
        <f t="shared" ref="G123:AN125" si="12">+COUNTA(G124)</f>
        <v>1</v>
      </c>
      <c r="H123" s="209">
        <f>+COUNTA(H124)</f>
        <v>0</v>
      </c>
      <c r="I123" s="210">
        <f t="shared" si="12"/>
        <v>0</v>
      </c>
      <c r="J123" s="209">
        <f t="shared" si="12"/>
        <v>1</v>
      </c>
      <c r="K123" s="211">
        <f t="shared" si="12"/>
        <v>1</v>
      </c>
      <c r="L123" s="211">
        <f t="shared" si="12"/>
        <v>1</v>
      </c>
      <c r="M123" s="211">
        <f t="shared" si="12"/>
        <v>0</v>
      </c>
      <c r="N123" s="211">
        <f t="shared" si="12"/>
        <v>1</v>
      </c>
      <c r="O123" s="211">
        <f t="shared" si="12"/>
        <v>1</v>
      </c>
      <c r="P123" s="211">
        <f t="shared" si="12"/>
        <v>1</v>
      </c>
      <c r="Q123" s="211">
        <f t="shared" si="12"/>
        <v>1</v>
      </c>
      <c r="R123" s="210">
        <f t="shared" si="12"/>
        <v>1</v>
      </c>
      <c r="S123" s="209">
        <f t="shared" si="12"/>
        <v>0</v>
      </c>
      <c r="T123" s="211">
        <f t="shared" si="12"/>
        <v>0</v>
      </c>
      <c r="U123" s="211">
        <f t="shared" si="12"/>
        <v>0</v>
      </c>
      <c r="V123" s="211">
        <f t="shared" si="12"/>
        <v>0</v>
      </c>
      <c r="W123" s="211">
        <f t="shared" si="12"/>
        <v>0</v>
      </c>
      <c r="X123" s="211">
        <f t="shared" si="12"/>
        <v>0</v>
      </c>
      <c r="Y123" s="211">
        <f t="shared" si="12"/>
        <v>0</v>
      </c>
      <c r="Z123" s="210">
        <f t="shared" si="12"/>
        <v>0</v>
      </c>
      <c r="AA123" s="209">
        <f t="shared" si="12"/>
        <v>0</v>
      </c>
      <c r="AB123" s="211">
        <f t="shared" si="12"/>
        <v>0</v>
      </c>
      <c r="AC123" s="211">
        <f t="shared" si="12"/>
        <v>0</v>
      </c>
      <c r="AD123" s="210">
        <f t="shared" si="12"/>
        <v>0</v>
      </c>
      <c r="AE123" s="212">
        <f t="shared" si="12"/>
        <v>0</v>
      </c>
      <c r="AF123" s="213">
        <f t="shared" si="12"/>
        <v>0</v>
      </c>
      <c r="AG123" s="209">
        <f t="shared" si="12"/>
        <v>0</v>
      </c>
      <c r="AH123" s="211">
        <f t="shared" si="12"/>
        <v>0</v>
      </c>
      <c r="AI123" s="211">
        <f t="shared" si="12"/>
        <v>0</v>
      </c>
      <c r="AJ123" s="211">
        <f t="shared" si="12"/>
        <v>0</v>
      </c>
      <c r="AK123" s="211">
        <f t="shared" si="12"/>
        <v>0</v>
      </c>
      <c r="AL123" s="211">
        <f t="shared" si="12"/>
        <v>0</v>
      </c>
      <c r="AM123" s="210">
        <f t="shared" si="12"/>
        <v>0</v>
      </c>
      <c r="AN123" s="72">
        <f t="shared" si="12"/>
        <v>1</v>
      </c>
    </row>
    <row r="124" spans="1:40" s="123" customFormat="1" ht="12.95" customHeight="1">
      <c r="A124" s="187">
        <v>0.66666666666666663</v>
      </c>
      <c r="B124" s="185" t="s">
        <v>14</v>
      </c>
      <c r="C124" s="185" t="s">
        <v>375</v>
      </c>
      <c r="D124" s="185" t="s">
        <v>268</v>
      </c>
      <c r="E124" s="186">
        <v>60</v>
      </c>
      <c r="F124" s="188" t="s">
        <v>25</v>
      </c>
      <c r="G124" s="189">
        <v>8</v>
      </c>
      <c r="H124" s="158"/>
      <c r="I124" s="157"/>
      <c r="J124" s="158" t="s">
        <v>4</v>
      </c>
      <c r="K124" s="159" t="s">
        <v>7</v>
      </c>
      <c r="L124" s="159" t="s">
        <v>4</v>
      </c>
      <c r="M124" s="159"/>
      <c r="N124" s="159" t="s">
        <v>5</v>
      </c>
      <c r="O124" s="159" t="s">
        <v>6</v>
      </c>
      <c r="P124" s="159" t="s">
        <v>6</v>
      </c>
      <c r="Q124" s="159" t="s">
        <v>5</v>
      </c>
      <c r="R124" s="157" t="s">
        <v>7</v>
      </c>
      <c r="S124" s="158"/>
      <c r="T124" s="159"/>
      <c r="U124" s="159"/>
      <c r="V124" s="159"/>
      <c r="W124" s="159"/>
      <c r="X124" s="159"/>
      <c r="Y124" s="159"/>
      <c r="Z124" s="157"/>
      <c r="AA124" s="158"/>
      <c r="AB124" s="159"/>
      <c r="AC124" s="159"/>
      <c r="AD124" s="157"/>
      <c r="AE124" s="158"/>
      <c r="AF124" s="157"/>
      <c r="AG124" s="158"/>
      <c r="AH124" s="159"/>
      <c r="AI124" s="159"/>
      <c r="AJ124" s="159"/>
      <c r="AK124" s="159"/>
      <c r="AL124" s="159"/>
      <c r="AM124" s="157"/>
      <c r="AN124" s="20">
        <f t="shared" ref="AN124" si="13">+COUNTA(H124:AM124)</f>
        <v>8</v>
      </c>
    </row>
    <row r="125" spans="1:40" s="10" customFormat="1" ht="12.95" customHeight="1">
      <c r="A125" s="331">
        <v>42875</v>
      </c>
      <c r="B125" s="332"/>
      <c r="C125" s="332"/>
      <c r="D125" s="206"/>
      <c r="E125" s="206"/>
      <c r="F125" s="207"/>
      <c r="G125" s="208">
        <f t="shared" si="12"/>
        <v>1</v>
      </c>
      <c r="H125" s="209">
        <f>+COUNTA(H126)</f>
        <v>0</v>
      </c>
      <c r="I125" s="210">
        <f t="shared" si="12"/>
        <v>0</v>
      </c>
      <c r="J125" s="209">
        <f t="shared" si="12"/>
        <v>0</v>
      </c>
      <c r="K125" s="211">
        <f t="shared" si="12"/>
        <v>0</v>
      </c>
      <c r="L125" s="211">
        <f t="shared" si="12"/>
        <v>0</v>
      </c>
      <c r="M125" s="211">
        <f t="shared" si="12"/>
        <v>0</v>
      </c>
      <c r="N125" s="211">
        <f t="shared" si="12"/>
        <v>0</v>
      </c>
      <c r="O125" s="211">
        <f t="shared" si="12"/>
        <v>0</v>
      </c>
      <c r="P125" s="211">
        <f t="shared" si="12"/>
        <v>1</v>
      </c>
      <c r="Q125" s="211">
        <f t="shared" si="12"/>
        <v>0</v>
      </c>
      <c r="R125" s="210">
        <f t="shared" si="12"/>
        <v>0</v>
      </c>
      <c r="S125" s="209">
        <f t="shared" si="12"/>
        <v>0</v>
      </c>
      <c r="T125" s="211">
        <f t="shared" si="12"/>
        <v>0</v>
      </c>
      <c r="U125" s="211">
        <f t="shared" si="12"/>
        <v>0</v>
      </c>
      <c r="V125" s="211">
        <f t="shared" si="12"/>
        <v>0</v>
      </c>
      <c r="W125" s="211">
        <f t="shared" si="12"/>
        <v>0</v>
      </c>
      <c r="X125" s="211">
        <f t="shared" si="12"/>
        <v>0</v>
      </c>
      <c r="Y125" s="211">
        <f t="shared" si="12"/>
        <v>0</v>
      </c>
      <c r="Z125" s="210">
        <f t="shared" si="12"/>
        <v>0</v>
      </c>
      <c r="AA125" s="209">
        <f t="shared" si="12"/>
        <v>1</v>
      </c>
      <c r="AB125" s="211">
        <f t="shared" si="12"/>
        <v>1</v>
      </c>
      <c r="AC125" s="211">
        <f t="shared" si="12"/>
        <v>1</v>
      </c>
      <c r="AD125" s="210">
        <f t="shared" si="12"/>
        <v>1</v>
      </c>
      <c r="AE125" s="212">
        <f t="shared" si="12"/>
        <v>1</v>
      </c>
      <c r="AF125" s="213">
        <f t="shared" si="12"/>
        <v>1</v>
      </c>
      <c r="AG125" s="209">
        <f t="shared" si="12"/>
        <v>0</v>
      </c>
      <c r="AH125" s="211">
        <f t="shared" si="12"/>
        <v>0</v>
      </c>
      <c r="AI125" s="211">
        <f t="shared" si="12"/>
        <v>0</v>
      </c>
      <c r="AJ125" s="211">
        <f t="shared" si="12"/>
        <v>1</v>
      </c>
      <c r="AK125" s="211">
        <f t="shared" si="12"/>
        <v>0</v>
      </c>
      <c r="AL125" s="211">
        <f t="shared" si="12"/>
        <v>0</v>
      </c>
      <c r="AM125" s="210">
        <f t="shared" si="12"/>
        <v>0</v>
      </c>
      <c r="AN125" s="72">
        <f t="shared" si="12"/>
        <v>1</v>
      </c>
    </row>
    <row r="126" spans="1:40" s="123" customFormat="1" ht="12.95" customHeight="1">
      <c r="A126" s="187">
        <v>0.58333333333333337</v>
      </c>
      <c r="B126" s="185" t="s">
        <v>11</v>
      </c>
      <c r="C126" s="185" t="s">
        <v>134</v>
      </c>
      <c r="D126" s="185" t="s">
        <v>319</v>
      </c>
      <c r="E126" s="186">
        <v>50</v>
      </c>
      <c r="F126" s="188" t="s">
        <v>25</v>
      </c>
      <c r="G126" s="189">
        <v>8</v>
      </c>
      <c r="H126" s="158"/>
      <c r="I126" s="157"/>
      <c r="J126" s="158"/>
      <c r="K126" s="159"/>
      <c r="L126" s="159"/>
      <c r="M126" s="159"/>
      <c r="N126" s="159"/>
      <c r="O126" s="159"/>
      <c r="P126" s="159" t="s">
        <v>7</v>
      </c>
      <c r="Q126" s="159"/>
      <c r="R126" s="157"/>
      <c r="S126" s="158"/>
      <c r="T126" s="159"/>
      <c r="U126" s="159"/>
      <c r="V126" s="159"/>
      <c r="W126" s="159"/>
      <c r="X126" s="159"/>
      <c r="Y126" s="159"/>
      <c r="Z126" s="157"/>
      <c r="AA126" s="158" t="s">
        <v>4</v>
      </c>
      <c r="AB126" s="159" t="s">
        <v>4</v>
      </c>
      <c r="AC126" s="159" t="s">
        <v>5</v>
      </c>
      <c r="AD126" s="157" t="s">
        <v>5</v>
      </c>
      <c r="AE126" s="158" t="s">
        <v>6</v>
      </c>
      <c r="AF126" s="157" t="s">
        <v>6</v>
      </c>
      <c r="AG126" s="158"/>
      <c r="AH126" s="159"/>
      <c r="AI126" s="159"/>
      <c r="AJ126" s="159" t="s">
        <v>7</v>
      </c>
      <c r="AK126" s="159"/>
      <c r="AL126" s="159"/>
      <c r="AM126" s="157"/>
      <c r="AN126" s="20">
        <f t="shared" ref="AN126" si="14">+COUNTA(H126:AM126)</f>
        <v>8</v>
      </c>
    </row>
    <row r="127" spans="1:40">
      <c r="C127" s="15"/>
      <c r="E127" s="15"/>
      <c r="F127" s="16"/>
      <c r="G127" s="71"/>
      <c r="H127" s="17"/>
      <c r="I127" s="17"/>
      <c r="J127" s="17"/>
      <c r="K127" s="17"/>
      <c r="L127" s="17"/>
      <c r="M127" s="17"/>
      <c r="N127" s="17"/>
      <c r="O127" s="17"/>
      <c r="P127" s="17"/>
      <c r="Q127" s="17"/>
      <c r="R127" s="17"/>
      <c r="S127" s="17"/>
      <c r="T127" s="17"/>
      <c r="U127" s="17"/>
      <c r="V127" s="61"/>
      <c r="W127" s="61"/>
      <c r="X127" s="61"/>
      <c r="Y127" s="17"/>
      <c r="Z127" s="17"/>
      <c r="AA127" s="17"/>
      <c r="AB127" s="17"/>
      <c r="AC127" s="17"/>
      <c r="AD127" s="17"/>
      <c r="AE127" s="17"/>
      <c r="AF127" s="17"/>
      <c r="AG127" s="17"/>
      <c r="AH127" s="17"/>
      <c r="AI127" s="17"/>
      <c r="AJ127" s="17"/>
      <c r="AK127" s="17"/>
      <c r="AL127" s="17"/>
      <c r="AM127" s="17"/>
    </row>
    <row r="128" spans="1:40" ht="15" customHeight="1">
      <c r="C128" s="15"/>
      <c r="E128" s="15"/>
      <c r="F128" s="16"/>
      <c r="G128" s="71"/>
      <c r="H128" s="107" t="s">
        <v>231</v>
      </c>
      <c r="I128" s="105" t="s">
        <v>10</v>
      </c>
      <c r="J128" s="106"/>
      <c r="K128" s="105" t="s">
        <v>13</v>
      </c>
      <c r="L128" s="106"/>
      <c r="M128" s="105" t="s">
        <v>12</v>
      </c>
      <c r="N128" s="108"/>
      <c r="O128" s="109"/>
      <c r="P128" s="108"/>
      <c r="Q128" s="108"/>
      <c r="R128" s="106"/>
      <c r="S128" s="84"/>
      <c r="T128" s="84"/>
      <c r="U128" s="84"/>
      <c r="V128" s="107" t="s">
        <v>231</v>
      </c>
      <c r="W128" s="105" t="s">
        <v>10</v>
      </c>
      <c r="X128" s="106"/>
      <c r="Y128" s="105" t="s">
        <v>13</v>
      </c>
      <c r="Z128" s="106"/>
      <c r="AA128" s="105"/>
      <c r="AB128" s="108" t="s">
        <v>12</v>
      </c>
      <c r="AC128" s="109"/>
      <c r="AD128" s="108"/>
      <c r="AE128" s="108"/>
      <c r="AF128" s="106"/>
      <c r="AG128" s="17"/>
      <c r="AH128" s="17"/>
      <c r="AI128" s="9"/>
      <c r="AJ128" s="62" t="s">
        <v>281</v>
      </c>
      <c r="AK128" s="9"/>
      <c r="AL128" s="17"/>
      <c r="AM128" s="17"/>
    </row>
    <row r="129" spans="3:39" ht="15">
      <c r="C129" s="15"/>
      <c r="E129" s="15"/>
      <c r="F129" s="16"/>
      <c r="G129" s="71"/>
      <c r="H129" s="59">
        <v>1</v>
      </c>
      <c r="I129" s="95" t="s">
        <v>17</v>
      </c>
      <c r="J129" s="96"/>
      <c r="K129" s="97" t="s">
        <v>194</v>
      </c>
      <c r="L129" s="96"/>
      <c r="M129" s="98" t="s">
        <v>234</v>
      </c>
      <c r="N129" s="99"/>
      <c r="O129" s="100"/>
      <c r="P129" s="101"/>
      <c r="Q129" s="101"/>
      <c r="R129" s="102"/>
      <c r="S129" s="9"/>
      <c r="V129" s="59">
        <v>17</v>
      </c>
      <c r="W129" s="95" t="s">
        <v>191</v>
      </c>
      <c r="X129" s="96"/>
      <c r="Y129" s="97" t="s">
        <v>192</v>
      </c>
      <c r="Z129" s="96"/>
      <c r="AA129" s="98" t="s">
        <v>249</v>
      </c>
      <c r="AB129" s="99"/>
      <c r="AC129" s="100"/>
      <c r="AD129" s="101"/>
      <c r="AE129" s="101"/>
      <c r="AF129" s="102"/>
      <c r="AG129" s="17"/>
      <c r="AH129" s="17"/>
      <c r="AI129" s="37"/>
      <c r="AJ129" s="254" t="s">
        <v>282</v>
      </c>
      <c r="AK129" s="61"/>
      <c r="AL129" s="17"/>
    </row>
    <row r="130" spans="3:39" ht="15">
      <c r="C130" s="15"/>
      <c r="E130" s="15"/>
      <c r="F130" s="16"/>
      <c r="G130" s="71"/>
      <c r="H130" s="59">
        <v>2</v>
      </c>
      <c r="I130" s="95" t="s">
        <v>17</v>
      </c>
      <c r="J130" s="96"/>
      <c r="K130" s="97" t="s">
        <v>198</v>
      </c>
      <c r="L130" s="96"/>
      <c r="M130" s="98" t="s">
        <v>235</v>
      </c>
      <c r="N130" s="99"/>
      <c r="O130" s="100"/>
      <c r="P130" s="101"/>
      <c r="Q130" s="101"/>
      <c r="R130" s="102"/>
      <c r="V130" s="59">
        <v>18</v>
      </c>
      <c r="W130" s="95" t="s">
        <v>191</v>
      </c>
      <c r="X130" s="96"/>
      <c r="Y130" s="97" t="s">
        <v>209</v>
      </c>
      <c r="Z130" s="96"/>
      <c r="AA130" s="98" t="s">
        <v>250</v>
      </c>
      <c r="AB130" s="99"/>
      <c r="AC130" s="100"/>
      <c r="AD130" s="101"/>
      <c r="AE130" s="101"/>
      <c r="AF130" s="102"/>
      <c r="AG130" s="17"/>
      <c r="AH130" s="17"/>
      <c r="AI130" s="328"/>
      <c r="AJ130" s="328"/>
      <c r="AK130" s="328"/>
      <c r="AL130" s="17"/>
    </row>
    <row r="131" spans="3:39" ht="15">
      <c r="G131" s="71"/>
      <c r="H131" s="59">
        <v>3</v>
      </c>
      <c r="I131" s="95" t="s">
        <v>15</v>
      </c>
      <c r="J131" s="96"/>
      <c r="K131" s="97" t="s">
        <v>199</v>
      </c>
      <c r="L131" s="96"/>
      <c r="M131" s="98" t="s">
        <v>236</v>
      </c>
      <c r="N131" s="99"/>
      <c r="O131" s="100"/>
      <c r="P131" s="99"/>
      <c r="Q131" s="99"/>
      <c r="R131" s="103"/>
      <c r="V131" s="59">
        <v>19</v>
      </c>
      <c r="W131" s="95" t="s">
        <v>191</v>
      </c>
      <c r="X131" s="96"/>
      <c r="Y131" s="97" t="s">
        <v>210</v>
      </c>
      <c r="Z131" s="96"/>
      <c r="AA131" s="98" t="s">
        <v>251</v>
      </c>
      <c r="AB131" s="99"/>
      <c r="AC131" s="100"/>
      <c r="AD131" s="99"/>
      <c r="AE131" s="99"/>
      <c r="AF131" s="103"/>
      <c r="AH131" s="17"/>
      <c r="AI131" s="17"/>
      <c r="AJ131" s="62" t="s">
        <v>188</v>
      </c>
      <c r="AK131" s="17"/>
      <c r="AL131" s="17"/>
      <c r="AM131" s="17"/>
    </row>
    <row r="132" spans="3:39" ht="15">
      <c r="G132" s="71"/>
      <c r="H132" s="59">
        <v>4</v>
      </c>
      <c r="I132" s="95" t="s">
        <v>15</v>
      </c>
      <c r="J132" s="96"/>
      <c r="K132" s="97" t="s">
        <v>200</v>
      </c>
      <c r="L132" s="96"/>
      <c r="M132" s="98" t="s">
        <v>237</v>
      </c>
      <c r="N132" s="99"/>
      <c r="O132" s="100"/>
      <c r="P132" s="99"/>
      <c r="Q132" s="99"/>
      <c r="R132" s="103"/>
      <c r="V132" s="59">
        <v>20</v>
      </c>
      <c r="W132" s="95" t="s">
        <v>11</v>
      </c>
      <c r="X132" s="96"/>
      <c r="Y132" s="97" t="s">
        <v>211</v>
      </c>
      <c r="Z132" s="96"/>
      <c r="AA132" s="98" t="s">
        <v>252</v>
      </c>
      <c r="AB132" s="99"/>
      <c r="AC132" s="100"/>
      <c r="AD132" s="99"/>
      <c r="AE132" s="99"/>
      <c r="AF132" s="103"/>
      <c r="AH132" s="17"/>
      <c r="AI132" s="9"/>
      <c r="AJ132" s="254" t="s">
        <v>41</v>
      </c>
      <c r="AK132" s="9"/>
      <c r="AL132" s="17"/>
      <c r="AM132" s="17"/>
    </row>
    <row r="133" spans="3:39" ht="15">
      <c r="G133" s="71"/>
      <c r="H133" s="59">
        <v>5</v>
      </c>
      <c r="I133" s="95" t="s">
        <v>15</v>
      </c>
      <c r="J133" s="96"/>
      <c r="K133" s="97" t="s">
        <v>201</v>
      </c>
      <c r="L133" s="96"/>
      <c r="M133" s="98" t="s">
        <v>238</v>
      </c>
      <c r="N133" s="99"/>
      <c r="O133" s="100"/>
      <c r="P133" s="99"/>
      <c r="Q133" s="99"/>
      <c r="R133" s="103"/>
      <c r="V133" s="59">
        <v>21</v>
      </c>
      <c r="W133" s="95" t="s">
        <v>11</v>
      </c>
      <c r="X133" s="96"/>
      <c r="Y133" s="97" t="s">
        <v>213</v>
      </c>
      <c r="Z133" s="96"/>
      <c r="AA133" s="98" t="s">
        <v>322</v>
      </c>
      <c r="AB133" s="99"/>
      <c r="AC133" s="100"/>
      <c r="AD133" s="99"/>
      <c r="AE133" s="99"/>
      <c r="AF133" s="103"/>
      <c r="AH133" s="17"/>
      <c r="AI133" s="37"/>
      <c r="AK133" s="61"/>
      <c r="AL133" s="17"/>
      <c r="AM133" s="17"/>
    </row>
    <row r="134" spans="3:39" ht="15">
      <c r="H134" s="59">
        <v>6</v>
      </c>
      <c r="I134" s="95" t="s">
        <v>15</v>
      </c>
      <c r="J134" s="96"/>
      <c r="K134" s="97" t="s">
        <v>195</v>
      </c>
      <c r="L134" s="96"/>
      <c r="M134" s="98" t="s">
        <v>239</v>
      </c>
      <c r="N134" s="99"/>
      <c r="O134" s="100"/>
      <c r="P134" s="99"/>
      <c r="Q134" s="99"/>
      <c r="R134" s="103"/>
      <c r="V134" s="59">
        <v>22</v>
      </c>
      <c r="W134" s="95" t="s">
        <v>11</v>
      </c>
      <c r="X134" s="96"/>
      <c r="Y134" s="97" t="s">
        <v>214</v>
      </c>
      <c r="Z134" s="96"/>
      <c r="AA134" s="98" t="s">
        <v>323</v>
      </c>
      <c r="AB134" s="99"/>
      <c r="AC134" s="100"/>
      <c r="AD134" s="99"/>
      <c r="AE134" s="99"/>
      <c r="AF134" s="103"/>
      <c r="AI134" s="104"/>
      <c r="AJ134" s="104" t="s">
        <v>283</v>
      </c>
      <c r="AK134" s="104"/>
    </row>
    <row r="135" spans="3:39" ht="15">
      <c r="H135" s="59">
        <v>7</v>
      </c>
      <c r="I135" s="95" t="s">
        <v>15</v>
      </c>
      <c r="J135" s="96"/>
      <c r="K135" s="97" t="s">
        <v>202</v>
      </c>
      <c r="L135" s="96"/>
      <c r="M135" s="98" t="s">
        <v>263</v>
      </c>
      <c r="N135" s="99"/>
      <c r="O135" s="100"/>
      <c r="P135" s="99"/>
      <c r="Q135" s="99"/>
      <c r="R135" s="103"/>
      <c r="V135" s="59">
        <v>23</v>
      </c>
      <c r="W135" s="95" t="s">
        <v>11</v>
      </c>
      <c r="X135" s="96"/>
      <c r="Y135" s="97" t="s">
        <v>215</v>
      </c>
      <c r="Z135" s="96"/>
      <c r="AA135" s="98" t="s">
        <v>253</v>
      </c>
      <c r="AB135" s="99"/>
      <c r="AC135" s="100"/>
      <c r="AD135" s="99"/>
      <c r="AE135" s="99"/>
      <c r="AF135" s="103"/>
      <c r="AI135" s="328">
        <v>42845</v>
      </c>
      <c r="AJ135" s="328"/>
      <c r="AK135" s="328"/>
    </row>
    <row r="136" spans="3:39" ht="15">
      <c r="H136" s="59">
        <v>8</v>
      </c>
      <c r="I136" s="95" t="s">
        <v>15</v>
      </c>
      <c r="J136" s="96"/>
      <c r="K136" s="97" t="s">
        <v>196</v>
      </c>
      <c r="L136" s="96"/>
      <c r="M136" s="98" t="s">
        <v>240</v>
      </c>
      <c r="N136" s="99"/>
      <c r="O136" s="100"/>
      <c r="P136" s="99"/>
      <c r="Q136" s="99"/>
      <c r="R136" s="103"/>
      <c r="V136" s="59">
        <v>24</v>
      </c>
      <c r="W136" s="95" t="s">
        <v>280</v>
      </c>
      <c r="X136" s="96"/>
      <c r="Y136" s="97" t="s">
        <v>216</v>
      </c>
      <c r="Z136" s="96"/>
      <c r="AA136" s="98" t="s">
        <v>254</v>
      </c>
      <c r="AB136" s="99"/>
      <c r="AC136" s="100"/>
      <c r="AD136" s="99"/>
      <c r="AE136" s="99"/>
      <c r="AF136" s="103"/>
    </row>
    <row r="137" spans="3:39" ht="15">
      <c r="H137" s="59">
        <v>9</v>
      </c>
      <c r="I137" s="95" t="s">
        <v>15</v>
      </c>
      <c r="J137" s="96"/>
      <c r="K137" s="97" t="s">
        <v>197</v>
      </c>
      <c r="L137" s="96"/>
      <c r="M137" s="98" t="s">
        <v>241</v>
      </c>
      <c r="N137" s="99"/>
      <c r="O137" s="100"/>
      <c r="P137" s="99"/>
      <c r="Q137" s="99"/>
      <c r="R137" s="103"/>
      <c r="V137" s="59">
        <v>25</v>
      </c>
      <c r="W137" s="95" t="s">
        <v>280</v>
      </c>
      <c r="X137" s="96"/>
      <c r="Y137" s="97" t="s">
        <v>217</v>
      </c>
      <c r="Z137" s="96"/>
      <c r="AA137" s="98" t="s">
        <v>255</v>
      </c>
      <c r="AB137" s="99"/>
      <c r="AC137" s="100"/>
      <c r="AD137" s="99"/>
      <c r="AE137" s="99"/>
      <c r="AF137" s="103"/>
    </row>
    <row r="138" spans="3:39" ht="15">
      <c r="H138" s="59">
        <v>10</v>
      </c>
      <c r="I138" s="95" t="s">
        <v>15</v>
      </c>
      <c r="J138" s="96"/>
      <c r="K138" s="97" t="s">
        <v>203</v>
      </c>
      <c r="L138" s="96"/>
      <c r="M138" s="98" t="s">
        <v>242</v>
      </c>
      <c r="N138" s="99"/>
      <c r="O138" s="100"/>
      <c r="P138" s="99"/>
      <c r="Q138" s="99"/>
      <c r="R138" s="103"/>
      <c r="V138" s="59">
        <v>26</v>
      </c>
      <c r="W138" s="95" t="s">
        <v>14</v>
      </c>
      <c r="X138" s="96"/>
      <c r="Y138" s="97" t="s">
        <v>218</v>
      </c>
      <c r="Z138" s="96"/>
      <c r="AA138" s="98" t="s">
        <v>256</v>
      </c>
      <c r="AB138" s="99"/>
      <c r="AC138" s="100"/>
      <c r="AD138" s="99"/>
      <c r="AE138" s="99"/>
      <c r="AF138" s="103"/>
    </row>
    <row r="139" spans="3:39" ht="15">
      <c r="H139" s="59">
        <v>11</v>
      </c>
      <c r="I139" s="95" t="s">
        <v>15</v>
      </c>
      <c r="J139" s="96"/>
      <c r="K139" s="97" t="s">
        <v>204</v>
      </c>
      <c r="L139" s="96"/>
      <c r="M139" s="98" t="s">
        <v>243</v>
      </c>
      <c r="N139" s="99"/>
      <c r="O139" s="100"/>
      <c r="P139" s="99"/>
      <c r="Q139" s="99"/>
      <c r="R139" s="103"/>
      <c r="V139" s="59">
        <v>27</v>
      </c>
      <c r="W139" s="95" t="s">
        <v>14</v>
      </c>
      <c r="X139" s="96"/>
      <c r="Y139" s="97" t="s">
        <v>219</v>
      </c>
      <c r="Z139" s="96"/>
      <c r="AA139" s="98" t="s">
        <v>257</v>
      </c>
      <c r="AB139" s="99"/>
      <c r="AC139" s="100"/>
      <c r="AD139" s="99"/>
      <c r="AE139" s="99"/>
      <c r="AF139" s="103"/>
    </row>
    <row r="140" spans="3:39" ht="15">
      <c r="H140" s="59">
        <v>12</v>
      </c>
      <c r="I140" s="95" t="s">
        <v>191</v>
      </c>
      <c r="J140" s="96"/>
      <c r="K140" s="97" t="s">
        <v>205</v>
      </c>
      <c r="L140" s="96"/>
      <c r="M140" s="98" t="s">
        <v>244</v>
      </c>
      <c r="N140" s="99"/>
      <c r="O140" s="100"/>
      <c r="P140" s="99"/>
      <c r="Q140" s="99"/>
      <c r="R140" s="103"/>
      <c r="V140" s="59">
        <v>28</v>
      </c>
      <c r="W140" s="95" t="s">
        <v>14</v>
      </c>
      <c r="X140" s="96"/>
      <c r="Y140" s="97" t="s">
        <v>220</v>
      </c>
      <c r="Z140" s="96"/>
      <c r="AA140" s="98" t="s">
        <v>258</v>
      </c>
      <c r="AB140" s="99"/>
      <c r="AC140" s="100"/>
      <c r="AD140" s="99"/>
      <c r="AE140" s="99"/>
      <c r="AF140" s="103"/>
    </row>
    <row r="141" spans="3:39" ht="15">
      <c r="H141" s="59">
        <v>13</v>
      </c>
      <c r="I141" s="95" t="s">
        <v>191</v>
      </c>
      <c r="J141" s="96"/>
      <c r="K141" s="97" t="s">
        <v>206</v>
      </c>
      <c r="L141" s="96"/>
      <c r="M141" s="98" t="s">
        <v>245</v>
      </c>
      <c r="N141" s="99"/>
      <c r="O141" s="100"/>
      <c r="P141" s="99"/>
      <c r="Q141" s="99"/>
      <c r="R141" s="103"/>
      <c r="V141" s="59">
        <v>29</v>
      </c>
      <c r="W141" s="95" t="s">
        <v>14</v>
      </c>
      <c r="X141" s="96"/>
      <c r="Y141" s="97" t="s">
        <v>221</v>
      </c>
      <c r="Z141" s="96"/>
      <c r="AA141" s="98" t="s">
        <v>259</v>
      </c>
      <c r="AB141" s="99"/>
      <c r="AC141" s="100"/>
      <c r="AD141" s="99"/>
      <c r="AE141" s="99"/>
      <c r="AF141" s="103"/>
    </row>
    <row r="142" spans="3:39" ht="15">
      <c r="H142" s="59">
        <v>14</v>
      </c>
      <c r="I142" s="95" t="s">
        <v>191</v>
      </c>
      <c r="J142" s="96"/>
      <c r="K142" s="97" t="s">
        <v>212</v>
      </c>
      <c r="L142" s="96"/>
      <c r="M142" s="98" t="s">
        <v>246</v>
      </c>
      <c r="N142" s="99"/>
      <c r="O142" s="100"/>
      <c r="P142" s="99"/>
      <c r="Q142" s="99"/>
      <c r="R142" s="103"/>
      <c r="V142" s="59">
        <v>30</v>
      </c>
      <c r="W142" s="95" t="s">
        <v>14</v>
      </c>
      <c r="X142" s="96"/>
      <c r="Y142" s="97" t="s">
        <v>222</v>
      </c>
      <c r="Z142" s="96"/>
      <c r="AA142" s="98" t="s">
        <v>260</v>
      </c>
      <c r="AB142" s="99"/>
      <c r="AC142" s="100"/>
      <c r="AD142" s="99"/>
      <c r="AE142" s="99"/>
      <c r="AF142" s="103"/>
    </row>
    <row r="143" spans="3:39" ht="15">
      <c r="H143" s="59">
        <v>15</v>
      </c>
      <c r="I143" s="95" t="s">
        <v>191</v>
      </c>
      <c r="J143" s="96"/>
      <c r="K143" s="97" t="s">
        <v>207</v>
      </c>
      <c r="L143" s="96"/>
      <c r="M143" s="98" t="s">
        <v>247</v>
      </c>
      <c r="N143" s="99"/>
      <c r="O143" s="100"/>
      <c r="P143" s="99"/>
      <c r="Q143" s="99"/>
      <c r="R143" s="103"/>
      <c r="V143" s="59">
        <v>31</v>
      </c>
      <c r="W143" s="95" t="s">
        <v>14</v>
      </c>
      <c r="X143" s="96"/>
      <c r="Y143" s="97" t="s">
        <v>223</v>
      </c>
      <c r="Z143" s="96"/>
      <c r="AA143" s="98" t="s">
        <v>261</v>
      </c>
      <c r="AB143" s="99"/>
      <c r="AC143" s="100"/>
      <c r="AD143" s="99"/>
      <c r="AE143" s="99"/>
      <c r="AF143" s="103"/>
    </row>
    <row r="144" spans="3:39" ht="15">
      <c r="H144" s="59">
        <v>16</v>
      </c>
      <c r="I144" s="95" t="s">
        <v>191</v>
      </c>
      <c r="J144" s="96"/>
      <c r="K144" s="97" t="s">
        <v>208</v>
      </c>
      <c r="L144" s="96"/>
      <c r="M144" s="98" t="s">
        <v>248</v>
      </c>
      <c r="N144" s="99"/>
      <c r="O144" s="100"/>
      <c r="P144" s="99"/>
      <c r="Q144" s="99"/>
      <c r="R144" s="103"/>
      <c r="V144" s="59">
        <v>32</v>
      </c>
      <c r="W144" s="95" t="s">
        <v>14</v>
      </c>
      <c r="X144" s="96"/>
      <c r="Y144" s="97" t="s">
        <v>224</v>
      </c>
      <c r="Z144" s="96"/>
      <c r="AA144" s="98" t="s">
        <v>262</v>
      </c>
      <c r="AB144" s="99"/>
      <c r="AC144" s="100"/>
      <c r="AD144" s="99"/>
      <c r="AE144" s="99"/>
      <c r="AF144" s="103"/>
    </row>
    <row r="148" spans="8:8">
      <c r="H148" s="17"/>
    </row>
    <row r="149" spans="8:8">
      <c r="H149" s="17"/>
    </row>
    <row r="150" spans="8:8">
      <c r="H150" s="17"/>
    </row>
    <row r="151" spans="8:8">
      <c r="H151" s="17"/>
    </row>
    <row r="152" spans="8:8">
      <c r="H152" s="17"/>
    </row>
    <row r="153" spans="8:8">
      <c r="H153" s="17"/>
    </row>
    <row r="154" spans="8:8">
      <c r="H154" s="17"/>
    </row>
    <row r="155" spans="8:8">
      <c r="H155" s="17"/>
    </row>
    <row r="156" spans="8:8">
      <c r="H156" s="17"/>
    </row>
    <row r="157" spans="8:8">
      <c r="H157" s="17"/>
    </row>
    <row r="158" spans="8:8">
      <c r="H158" s="17"/>
    </row>
    <row r="159" spans="8:8">
      <c r="H159" s="17"/>
    </row>
    <row r="160" spans="8:8">
      <c r="H160" s="17"/>
    </row>
    <row r="161" spans="8:8">
      <c r="H161" s="17"/>
    </row>
    <row r="162" spans="8:8">
      <c r="H162" s="17"/>
    </row>
    <row r="163" spans="8:8">
      <c r="H163" s="17"/>
    </row>
  </sheetData>
  <sheetProtection algorithmName="SHA-512" hashValue="tOqnDEdhC4gX+jtr0peVesQZmgTX6WG7uqQnwIS4fQOQTDLV1wCUQdX5mc5Kag6NZjgeIe8QKENqJfz/cVHZbw==" saltValue="/WtewjnH9IJhzLneMeaJ2g==" spinCount="100000" sheet="1" objects="1" scenarios="1"/>
  <autoFilter ref="A5:AN119"/>
  <mergeCells count="54">
    <mergeCell ref="AI135:AK135"/>
    <mergeCell ref="A98:A100"/>
    <mergeCell ref="A101:C101"/>
    <mergeCell ref="A103:A105"/>
    <mergeCell ref="A106:A108"/>
    <mergeCell ref="A110:A112"/>
    <mergeCell ref="A113:A115"/>
    <mergeCell ref="A117:A119"/>
    <mergeCell ref="A121:C121"/>
    <mergeCell ref="A123:C123"/>
    <mergeCell ref="A125:C125"/>
    <mergeCell ref="AI130:AK130"/>
    <mergeCell ref="A94:A95"/>
    <mergeCell ref="A67:A68"/>
    <mergeCell ref="A69:A70"/>
    <mergeCell ref="A71:C71"/>
    <mergeCell ref="A73:A75"/>
    <mergeCell ref="A76:A78"/>
    <mergeCell ref="A79:A80"/>
    <mergeCell ref="A81:A82"/>
    <mergeCell ref="A83:A85"/>
    <mergeCell ref="A87:C87"/>
    <mergeCell ref="A89:A90"/>
    <mergeCell ref="A92:A93"/>
    <mergeCell ref="H2:I2"/>
    <mergeCell ref="J2:R2"/>
    <mergeCell ref="A64:A65"/>
    <mergeCell ref="A36:A37"/>
    <mergeCell ref="A38:C38"/>
    <mergeCell ref="A40:A41"/>
    <mergeCell ref="A42:A43"/>
    <mergeCell ref="A45:A46"/>
    <mergeCell ref="A47:A48"/>
    <mergeCell ref="A49:A50"/>
    <mergeCell ref="A54:C54"/>
    <mergeCell ref="A56:A57"/>
    <mergeCell ref="A58:A60"/>
    <mergeCell ref="A62:A63"/>
    <mergeCell ref="S2:Z2"/>
    <mergeCell ref="AA2:AF2"/>
    <mergeCell ref="AG2:AM2"/>
    <mergeCell ref="A34:A35"/>
    <mergeCell ref="A8:A9"/>
    <mergeCell ref="A10:A11"/>
    <mergeCell ref="A13:A14"/>
    <mergeCell ref="A15:A16"/>
    <mergeCell ref="A18:A19"/>
    <mergeCell ref="A20:A21"/>
    <mergeCell ref="A22:C22"/>
    <mergeCell ref="A24:A25"/>
    <mergeCell ref="A26:A27"/>
    <mergeCell ref="A28:A30"/>
    <mergeCell ref="A31:A32"/>
    <mergeCell ref="A6:C6"/>
  </mergeCells>
  <conditionalFormatting sqref="H7:K21 H88:K100 H102:K120 H72:K86 H122:K122 H124:K124 R124 R122 R72:R86 R102:R120 R88:R100 R7:R21 AM7:AM21 AM88:AM100 AM102:AM120 AM72:AM86 AM122 AM124 AG7:AK21 AG88:AK100 AG102:AK120 AG72:AK86 AG122:AK122 AG124:AK124 AA7:AD21 AA88:AD100 AA102:AD120 AA72:AD86 AA122:AD122 AA124:AD124 H23:AM37 H39:AM53 H55:AM70">
    <cfRule type="notContainsBlanks" dxfId="90" priority="104">
      <formula>LEN(TRIM(H7))&gt;0</formula>
    </cfRule>
  </conditionalFormatting>
  <conditionalFormatting sqref="H6:K6 I121:K121 I123:K123 R123 R121 R6 AM6 AM121 AM123 AG6:AK6 AG121:AK121 AG123:AK123 AA6:AD6 AA121:AD121 AA123:AD123">
    <cfRule type="cellIs" dxfId="89" priority="103" operator="greaterThanOrEqual">
      <formula>5</formula>
    </cfRule>
  </conditionalFormatting>
  <conditionalFormatting sqref="O128:O130 G131:G133 F127:G129">
    <cfRule type="dataBar" priority="102">
      <dataBar>
        <cfvo type="min"/>
        <cfvo type="max"/>
        <color rgb="FF63C384"/>
      </dataBar>
      <extLst>
        <ext xmlns:x14="http://schemas.microsoft.com/office/spreadsheetml/2009/9/main" uri="{B025F937-C7B1-47D3-B67F-A62EFF666E3E}">
          <x14:id>{AB772DA5-2250-47C8-967B-BD732D67F958}</x14:id>
        </ext>
      </extLst>
    </cfRule>
  </conditionalFormatting>
  <conditionalFormatting sqref="E7:E19 E88 E102:E108 E91:E100 E72:E86 E110:E120 E23:E37 E39:E53 E55:E70">
    <cfRule type="cellIs" dxfId="88" priority="101" operator="greaterThan">
      <formula>50</formula>
    </cfRule>
  </conditionalFormatting>
  <conditionalFormatting sqref="E20:E21">
    <cfRule type="cellIs" dxfId="87" priority="100" operator="greaterThan">
      <formula>50</formula>
    </cfRule>
  </conditionalFormatting>
  <conditionalFormatting sqref="E89:E90">
    <cfRule type="cellIs" dxfId="86" priority="98" operator="greaterThan">
      <formula>50</formula>
    </cfRule>
  </conditionalFormatting>
  <conditionalFormatting sqref="E109">
    <cfRule type="cellIs" dxfId="85" priority="99" operator="greaterThan">
      <formula>50</formula>
    </cfRule>
  </conditionalFormatting>
  <conditionalFormatting sqref="H121">
    <cfRule type="cellIs" dxfId="84" priority="97" operator="greaterThanOrEqual">
      <formula>5</formula>
    </cfRule>
  </conditionalFormatting>
  <conditionalFormatting sqref="E122">
    <cfRule type="cellIs" dxfId="83" priority="96" operator="greaterThan">
      <formula>50</formula>
    </cfRule>
  </conditionalFormatting>
  <conditionalFormatting sqref="E124">
    <cfRule type="cellIs" dxfId="82" priority="93" operator="greaterThan">
      <formula>50</formula>
    </cfRule>
  </conditionalFormatting>
  <conditionalFormatting sqref="F130:G130">
    <cfRule type="dataBar" priority="95">
      <dataBar>
        <cfvo type="min"/>
        <cfvo type="max"/>
        <color rgb="FF63C384"/>
      </dataBar>
      <extLst>
        <ext xmlns:x14="http://schemas.microsoft.com/office/spreadsheetml/2009/9/main" uri="{B025F937-C7B1-47D3-B67F-A62EFF666E3E}">
          <x14:id>{EA2B022E-F244-4C4E-B750-1DBD0C082DBF}</x14:id>
        </ext>
      </extLst>
    </cfRule>
  </conditionalFormatting>
  <conditionalFormatting sqref="H123">
    <cfRule type="cellIs" dxfId="81" priority="94" operator="greaterThanOrEqual">
      <formula>5</formula>
    </cfRule>
  </conditionalFormatting>
  <conditionalFormatting sqref="L7:Q21 L88:Q100 L102:Q120 L72:Q86 L122:Q122 L124:Q124">
    <cfRule type="notContainsBlanks" dxfId="80" priority="92">
      <formula>LEN(TRIM(L7))&gt;0</formula>
    </cfRule>
  </conditionalFormatting>
  <conditionalFormatting sqref="L6:Q6 L121:Q121 L123:Q123">
    <cfRule type="cellIs" dxfId="79" priority="91" operator="greaterThanOrEqual">
      <formula>5</formula>
    </cfRule>
  </conditionalFormatting>
  <conditionalFormatting sqref="AL124 AL122 AL72:AL86 AL102:AL120 AL88:AL100 AL7:AL21">
    <cfRule type="notContainsBlanks" dxfId="78" priority="90">
      <formula>LEN(TRIM(AL7))&gt;0</formula>
    </cfRule>
  </conditionalFormatting>
  <conditionalFormatting sqref="AL123 AL121 AL6">
    <cfRule type="cellIs" dxfId="77" priority="89" operator="greaterThanOrEqual">
      <formula>5</formula>
    </cfRule>
  </conditionalFormatting>
  <conditionalFormatting sqref="AE124:AF124 AE122:AF122 AE72:AF86 AE102:AF120 AE88:AF100 AE7:AF21">
    <cfRule type="notContainsBlanks" dxfId="76" priority="88">
      <formula>LEN(TRIM(AE7))&gt;0</formula>
    </cfRule>
  </conditionalFormatting>
  <conditionalFormatting sqref="AE123:AF123 AE121:AF121 AE6:AF6">
    <cfRule type="cellIs" dxfId="75" priority="87" operator="greaterThanOrEqual">
      <formula>5</formula>
    </cfRule>
  </conditionalFormatting>
  <conditionalFormatting sqref="T124:U124 T122:U122 T72:U86 T102:U120 T88:U100 T7:U21 Y7:Z21 Y88:Z100 Y102:Z120 Y72:Z86 Y122:Z122 Y124:Z124">
    <cfRule type="notContainsBlanks" dxfId="74" priority="86">
      <formula>LEN(TRIM(T7))&gt;0</formula>
    </cfRule>
  </conditionalFormatting>
  <conditionalFormatting sqref="T123:U123 T121:U121 T6:U6 Y6:Z6 Y121:Z121 Y123:Z123">
    <cfRule type="cellIs" dxfId="73" priority="85" operator="greaterThanOrEqual">
      <formula>5</formula>
    </cfRule>
  </conditionalFormatting>
  <conditionalFormatting sqref="S7:S21 S88:S100 S102:S120 S72:S86 S122 S124">
    <cfRule type="notContainsBlanks" dxfId="72" priority="84">
      <formula>LEN(TRIM(S7))&gt;0</formula>
    </cfRule>
  </conditionalFormatting>
  <conditionalFormatting sqref="S6 S121 S123">
    <cfRule type="cellIs" dxfId="71" priority="83" operator="greaterThanOrEqual">
      <formula>5</formula>
    </cfRule>
  </conditionalFormatting>
  <conditionalFormatting sqref="S4:U4 Y4:Z4">
    <cfRule type="colorScale" priority="82">
      <colorScale>
        <cfvo type="min"/>
        <cfvo type="percentile" val="50"/>
        <cfvo type="max"/>
        <color rgb="FF63BE7B"/>
        <color rgb="FFFFEB84"/>
        <color rgb="FFF8696B"/>
      </colorScale>
    </cfRule>
  </conditionalFormatting>
  <conditionalFormatting sqref="H4:R4 AA4:AM4">
    <cfRule type="colorScale" priority="105">
      <colorScale>
        <cfvo type="min"/>
        <cfvo type="percentile" val="50"/>
        <cfvo type="max"/>
        <color rgb="FF63BE7B"/>
        <color rgb="FFFFEB84"/>
        <color rgb="FFF8696B"/>
      </colorScale>
    </cfRule>
  </conditionalFormatting>
  <conditionalFormatting sqref="V124:X124 V122:X122 V72:X86 V102:X120 V88:X100 V7:X21">
    <cfRule type="notContainsBlanks" dxfId="70" priority="81">
      <formula>LEN(TRIM(V7))&gt;0</formula>
    </cfRule>
  </conditionalFormatting>
  <conditionalFormatting sqref="V123:X123 V121:X121 V6:X6">
    <cfRule type="cellIs" dxfId="69" priority="80" operator="greaterThanOrEqual">
      <formula>5</formula>
    </cfRule>
  </conditionalFormatting>
  <conditionalFormatting sqref="V4:X4">
    <cfRule type="colorScale" priority="79">
      <colorScale>
        <cfvo type="min"/>
        <cfvo type="percentile" val="50"/>
        <cfvo type="max"/>
        <color rgb="FF63BE7B"/>
        <color rgb="FFFFEB84"/>
        <color rgb="FFF8696B"/>
      </colorScale>
    </cfRule>
  </conditionalFormatting>
  <conditionalFormatting sqref="H3:AM3">
    <cfRule type="colorScale" priority="78">
      <colorScale>
        <cfvo type="min"/>
        <cfvo type="percentile" val="50"/>
        <cfvo type="max"/>
        <color rgb="FF63BE7B"/>
        <color rgb="FFFFEB84"/>
        <color rgb="FFF8696B"/>
      </colorScale>
    </cfRule>
  </conditionalFormatting>
  <conditionalFormatting sqref="G7">
    <cfRule type="expression" dxfId="68" priority="77">
      <formula>"&lt;BAĞ_DEĞ_DOLU_SAY($H7:$AM7)"</formula>
    </cfRule>
  </conditionalFormatting>
  <conditionalFormatting sqref="H6:AM6">
    <cfRule type="colorScale" priority="76">
      <colorScale>
        <cfvo type="min"/>
        <cfvo type="max"/>
        <color rgb="FF63BE7B"/>
        <color rgb="FFFFEF9C"/>
      </colorScale>
    </cfRule>
  </conditionalFormatting>
  <conditionalFormatting sqref="H22:K22 R22 AM22 AG22:AK22 AA22:AD22">
    <cfRule type="cellIs" dxfId="67" priority="75" operator="greaterThanOrEqual">
      <formula>5</formula>
    </cfRule>
  </conditionalFormatting>
  <conditionalFormatting sqref="L22:Q22">
    <cfRule type="cellIs" dxfId="66" priority="74" operator="greaterThanOrEqual">
      <formula>5</formula>
    </cfRule>
  </conditionalFormatting>
  <conditionalFormatting sqref="AL22">
    <cfRule type="cellIs" dxfId="65" priority="73" operator="greaterThanOrEqual">
      <formula>5</formula>
    </cfRule>
  </conditionalFormatting>
  <conditionalFormatting sqref="AE22:AF22">
    <cfRule type="cellIs" dxfId="64" priority="72" operator="greaterThanOrEqual">
      <formula>5</formula>
    </cfRule>
  </conditionalFormatting>
  <conditionalFormatting sqref="T22:U22 Y22:Z22">
    <cfRule type="cellIs" dxfId="63" priority="71" operator="greaterThanOrEqual">
      <formula>5</formula>
    </cfRule>
  </conditionalFormatting>
  <conditionalFormatting sqref="S22">
    <cfRule type="cellIs" dxfId="62" priority="70" operator="greaterThanOrEqual">
      <formula>5</formula>
    </cfRule>
  </conditionalFormatting>
  <conditionalFormatting sqref="V22:X22">
    <cfRule type="cellIs" dxfId="61" priority="69" operator="greaterThanOrEqual">
      <formula>5</formula>
    </cfRule>
  </conditionalFormatting>
  <conditionalFormatting sqref="H22:AM22">
    <cfRule type="colorScale" priority="68">
      <colorScale>
        <cfvo type="min"/>
        <cfvo type="max"/>
        <color rgb="FF63BE7B"/>
        <color rgb="FFFFEF9C"/>
      </colorScale>
    </cfRule>
  </conditionalFormatting>
  <conditionalFormatting sqref="AE38:AF38">
    <cfRule type="cellIs" dxfId="60" priority="62" operator="greaterThanOrEqual">
      <formula>5</formula>
    </cfRule>
  </conditionalFormatting>
  <conditionalFormatting sqref="T38:U38 Y38:Z38">
    <cfRule type="cellIs" dxfId="59" priority="61" operator="greaterThanOrEqual">
      <formula>5</formula>
    </cfRule>
  </conditionalFormatting>
  <conditionalFormatting sqref="S38">
    <cfRule type="cellIs" dxfId="58" priority="60" operator="greaterThanOrEqual">
      <formula>5</formula>
    </cfRule>
  </conditionalFormatting>
  <conditionalFormatting sqref="V38:X38">
    <cfRule type="cellIs" dxfId="57" priority="59" operator="greaterThanOrEqual">
      <formula>5</formula>
    </cfRule>
  </conditionalFormatting>
  <conditionalFormatting sqref="H54:K54 R54 AM54 AG54:AK54 AA54:AD54">
    <cfRule type="cellIs" dxfId="56" priority="56" operator="greaterThanOrEqual">
      <formula>5</formula>
    </cfRule>
  </conditionalFormatting>
  <conditionalFormatting sqref="AL38">
    <cfRule type="cellIs" dxfId="55" priority="63" operator="greaterThanOrEqual">
      <formula>5</formula>
    </cfRule>
  </conditionalFormatting>
  <conditionalFormatting sqref="L38:Q38">
    <cfRule type="cellIs" dxfId="54" priority="64" operator="greaterThanOrEqual">
      <formula>5</formula>
    </cfRule>
  </conditionalFormatting>
  <conditionalFormatting sqref="H38:K38 R38 AM38 AG38:AK38 AA38:AD38">
    <cfRule type="cellIs" dxfId="53" priority="65" operator="greaterThanOrEqual">
      <formula>5</formula>
    </cfRule>
  </conditionalFormatting>
  <conditionalFormatting sqref="AN7:AN37 AN39:AN53 AN55:AN64 AN66:AN70">
    <cfRule type="cellIs" dxfId="52" priority="67" operator="notEqual">
      <formula>$G7</formula>
    </cfRule>
  </conditionalFormatting>
  <conditionalFormatting sqref="AN72:AN86 AN88:AN100 AN102:AN124">
    <cfRule type="cellIs" dxfId="51" priority="66" operator="notEqual">
      <formula>$G72</formula>
    </cfRule>
  </conditionalFormatting>
  <conditionalFormatting sqref="H38:AM38">
    <cfRule type="colorScale" priority="58">
      <colorScale>
        <cfvo type="min"/>
        <cfvo type="max"/>
        <color rgb="FF63BE7B"/>
        <color rgb="FFFFEF9C"/>
      </colorScale>
    </cfRule>
  </conditionalFormatting>
  <conditionalFormatting sqref="AN38">
    <cfRule type="cellIs" dxfId="50" priority="57" operator="notEqual">
      <formula>$G38</formula>
    </cfRule>
  </conditionalFormatting>
  <conditionalFormatting sqref="L54:Q54">
    <cfRule type="cellIs" dxfId="49" priority="55" operator="greaterThanOrEqual">
      <formula>5</formula>
    </cfRule>
  </conditionalFormatting>
  <conditionalFormatting sqref="AL54">
    <cfRule type="cellIs" dxfId="48" priority="54" operator="greaterThanOrEqual">
      <formula>5</formula>
    </cfRule>
  </conditionalFormatting>
  <conditionalFormatting sqref="AE54:AF54">
    <cfRule type="cellIs" dxfId="47" priority="53" operator="greaterThanOrEqual">
      <formula>5</formula>
    </cfRule>
  </conditionalFormatting>
  <conditionalFormatting sqref="T54:U54 Y54:Z54">
    <cfRule type="cellIs" dxfId="46" priority="52" operator="greaterThanOrEqual">
      <formula>5</formula>
    </cfRule>
  </conditionalFormatting>
  <conditionalFormatting sqref="S54">
    <cfRule type="cellIs" dxfId="45" priority="51" operator="greaterThanOrEqual">
      <formula>5</formula>
    </cfRule>
  </conditionalFormatting>
  <conditionalFormatting sqref="V54:X54">
    <cfRule type="cellIs" dxfId="44" priority="50" operator="greaterThanOrEqual">
      <formula>5</formula>
    </cfRule>
  </conditionalFormatting>
  <conditionalFormatting sqref="H54:AM54">
    <cfRule type="colorScale" priority="49">
      <colorScale>
        <cfvo type="min"/>
        <cfvo type="max"/>
        <color rgb="FF63BE7B"/>
        <color rgb="FFFFEF9C"/>
      </colorScale>
    </cfRule>
  </conditionalFormatting>
  <conditionalFormatting sqref="AN54">
    <cfRule type="cellIs" dxfId="43" priority="48" operator="notEqual">
      <formula>$G54</formula>
    </cfRule>
  </conditionalFormatting>
  <conditionalFormatting sqref="H71:K71 R71 AM71 AG71:AK71 AA71:AD71">
    <cfRule type="cellIs" dxfId="42" priority="47" operator="greaterThanOrEqual">
      <formula>5</formula>
    </cfRule>
  </conditionalFormatting>
  <conditionalFormatting sqref="L71:Q71">
    <cfRule type="cellIs" dxfId="41" priority="46" operator="greaterThanOrEqual">
      <formula>5</formula>
    </cfRule>
  </conditionalFormatting>
  <conditionalFormatting sqref="AL71">
    <cfRule type="cellIs" dxfId="40" priority="45" operator="greaterThanOrEqual">
      <formula>5</formula>
    </cfRule>
  </conditionalFormatting>
  <conditionalFormatting sqref="AE71:AF71">
    <cfRule type="cellIs" dxfId="39" priority="44" operator="greaterThanOrEqual">
      <formula>5</formula>
    </cfRule>
  </conditionalFormatting>
  <conditionalFormatting sqref="T71:U71 Y71:Z71">
    <cfRule type="cellIs" dxfId="38" priority="43" operator="greaterThanOrEqual">
      <formula>5</formula>
    </cfRule>
  </conditionalFormatting>
  <conditionalFormatting sqref="S71">
    <cfRule type="cellIs" dxfId="37" priority="42" operator="greaterThanOrEqual">
      <formula>5</formula>
    </cfRule>
  </conditionalFormatting>
  <conditionalFormatting sqref="V71:X71">
    <cfRule type="cellIs" dxfId="36" priority="41" operator="greaterThanOrEqual">
      <formula>5</formula>
    </cfRule>
  </conditionalFormatting>
  <conditionalFormatting sqref="H71:AM71">
    <cfRule type="colorScale" priority="40">
      <colorScale>
        <cfvo type="min"/>
        <cfvo type="max"/>
        <color rgb="FF63BE7B"/>
        <color rgb="FFFFEF9C"/>
      </colorScale>
    </cfRule>
  </conditionalFormatting>
  <conditionalFormatting sqref="AN71">
    <cfRule type="cellIs" dxfId="35" priority="39" operator="notEqual">
      <formula>$G71</formula>
    </cfRule>
  </conditionalFormatting>
  <conditionalFormatting sqref="H87:K87 R87 AM87 AG87:AK87 AA87:AD87">
    <cfRule type="cellIs" dxfId="34" priority="38" operator="greaterThanOrEqual">
      <formula>5</formula>
    </cfRule>
  </conditionalFormatting>
  <conditionalFormatting sqref="L87:Q87">
    <cfRule type="cellIs" dxfId="33" priority="37" operator="greaterThanOrEqual">
      <formula>5</formula>
    </cfRule>
  </conditionalFormatting>
  <conditionalFormatting sqref="AL87">
    <cfRule type="cellIs" dxfId="32" priority="36" operator="greaterThanOrEqual">
      <formula>5</formula>
    </cfRule>
  </conditionalFormatting>
  <conditionalFormatting sqref="AE87:AF87">
    <cfRule type="cellIs" dxfId="31" priority="35" operator="greaterThanOrEqual">
      <formula>5</formula>
    </cfRule>
  </conditionalFormatting>
  <conditionalFormatting sqref="T87:U87 Y87:Z87">
    <cfRule type="cellIs" dxfId="30" priority="34" operator="greaterThanOrEqual">
      <formula>5</formula>
    </cfRule>
  </conditionalFormatting>
  <conditionalFormatting sqref="S87">
    <cfRule type="cellIs" dxfId="29" priority="33" operator="greaterThanOrEqual">
      <formula>5</formula>
    </cfRule>
  </conditionalFormatting>
  <conditionalFormatting sqref="V87:X87">
    <cfRule type="cellIs" dxfId="28" priority="32" operator="greaterThanOrEqual">
      <formula>5</formula>
    </cfRule>
  </conditionalFormatting>
  <conditionalFormatting sqref="H87:AM87">
    <cfRule type="colorScale" priority="31">
      <colorScale>
        <cfvo type="min"/>
        <cfvo type="max"/>
        <color rgb="FF63BE7B"/>
        <color rgb="FFFFEF9C"/>
      </colorScale>
    </cfRule>
  </conditionalFormatting>
  <conditionalFormatting sqref="AN87">
    <cfRule type="cellIs" dxfId="27" priority="30" operator="notEqual">
      <formula>$G87</formula>
    </cfRule>
  </conditionalFormatting>
  <conditionalFormatting sqref="H101:K101 R101 AM101 AG101:AK101 AA101:AD101">
    <cfRule type="cellIs" dxfId="26" priority="29" operator="greaterThanOrEqual">
      <formula>5</formula>
    </cfRule>
  </conditionalFormatting>
  <conditionalFormatting sqref="L101:Q101">
    <cfRule type="cellIs" dxfId="25" priority="28" operator="greaterThanOrEqual">
      <formula>5</formula>
    </cfRule>
  </conditionalFormatting>
  <conditionalFormatting sqref="AL101">
    <cfRule type="cellIs" dxfId="24" priority="27" operator="greaterThanOrEqual">
      <formula>5</formula>
    </cfRule>
  </conditionalFormatting>
  <conditionalFormatting sqref="AE101:AF101">
    <cfRule type="cellIs" dxfId="23" priority="26" operator="greaterThanOrEqual">
      <formula>5</formula>
    </cfRule>
  </conditionalFormatting>
  <conditionalFormatting sqref="T101:U101 Y101:Z101">
    <cfRule type="cellIs" dxfId="22" priority="25" operator="greaterThanOrEqual">
      <formula>5</formula>
    </cfRule>
  </conditionalFormatting>
  <conditionalFormatting sqref="S101">
    <cfRule type="cellIs" dxfId="21" priority="24" operator="greaterThanOrEqual">
      <formula>5</formula>
    </cfRule>
  </conditionalFormatting>
  <conditionalFormatting sqref="V101:X101">
    <cfRule type="cellIs" dxfId="20" priority="23" operator="greaterThanOrEqual">
      <formula>5</formula>
    </cfRule>
  </conditionalFormatting>
  <conditionalFormatting sqref="H101:AM101">
    <cfRule type="colorScale" priority="22">
      <colorScale>
        <cfvo type="min"/>
        <cfvo type="max"/>
        <color rgb="FF63BE7B"/>
        <color rgb="FFFFEF9C"/>
      </colorScale>
    </cfRule>
  </conditionalFormatting>
  <conditionalFormatting sqref="AN101">
    <cfRule type="cellIs" dxfId="19" priority="21" operator="notEqual">
      <formula>$G101</formula>
    </cfRule>
  </conditionalFormatting>
  <conditionalFormatting sqref="AN6">
    <cfRule type="cellIs" dxfId="18" priority="20" operator="notEqual">
      <formula>$G6</formula>
    </cfRule>
  </conditionalFormatting>
  <conditionalFormatting sqref="AC128:AC130">
    <cfRule type="dataBar" priority="19">
      <dataBar>
        <cfvo type="min"/>
        <cfvo type="max"/>
        <color rgb="FF63C384"/>
      </dataBar>
      <extLst>
        <ext xmlns:x14="http://schemas.microsoft.com/office/spreadsheetml/2009/9/main" uri="{B025F937-C7B1-47D3-B67F-A62EFF666E3E}">
          <x14:id>{40BFC2D1-4D1F-49E9-8786-88D8A5FC7C60}</x14:id>
        </ext>
      </extLst>
    </cfRule>
  </conditionalFormatting>
  <conditionalFormatting sqref="AN65">
    <cfRule type="cellIs" dxfId="17" priority="18" operator="notEqual">
      <formula>$G65</formula>
    </cfRule>
  </conditionalFormatting>
  <conditionalFormatting sqref="H126:K126 R126 AM126 AG126:AK126 AA126:AD126">
    <cfRule type="notContainsBlanks" dxfId="16" priority="17">
      <formula>LEN(TRIM(H126))&gt;0</formula>
    </cfRule>
  </conditionalFormatting>
  <conditionalFormatting sqref="I125:K125 R125 AM125 AG125:AK125 AA125:AD125">
    <cfRule type="cellIs" dxfId="15" priority="16" operator="greaterThanOrEqual">
      <formula>5</formula>
    </cfRule>
  </conditionalFormatting>
  <conditionalFormatting sqref="E126">
    <cfRule type="cellIs" dxfId="14" priority="14" operator="greaterThan">
      <formula>50</formula>
    </cfRule>
  </conditionalFormatting>
  <conditionalFormatting sqref="H125">
    <cfRule type="cellIs" dxfId="13" priority="15" operator="greaterThanOrEqual">
      <formula>5</formula>
    </cfRule>
  </conditionalFormatting>
  <conditionalFormatting sqref="L126:Q126">
    <cfRule type="notContainsBlanks" dxfId="12" priority="13">
      <formula>LEN(TRIM(L126))&gt;0</formula>
    </cfRule>
  </conditionalFormatting>
  <conditionalFormatting sqref="L125:Q125">
    <cfRule type="cellIs" dxfId="11" priority="12" operator="greaterThanOrEqual">
      <formula>5</formula>
    </cfRule>
  </conditionalFormatting>
  <conditionalFormatting sqref="AL126">
    <cfRule type="notContainsBlanks" dxfId="10" priority="11">
      <formula>LEN(TRIM(AL126))&gt;0</formula>
    </cfRule>
  </conditionalFormatting>
  <conditionalFormatting sqref="AL125">
    <cfRule type="cellIs" dxfId="9" priority="10" operator="greaterThanOrEqual">
      <formula>5</formula>
    </cfRule>
  </conditionalFormatting>
  <conditionalFormatting sqref="AE126:AF126">
    <cfRule type="notContainsBlanks" dxfId="8" priority="9">
      <formula>LEN(TRIM(AE126))&gt;0</formula>
    </cfRule>
  </conditionalFormatting>
  <conditionalFormatting sqref="AE125:AF125">
    <cfRule type="cellIs" dxfId="7" priority="8" operator="greaterThanOrEqual">
      <formula>5</formula>
    </cfRule>
  </conditionalFormatting>
  <conditionalFormatting sqref="T126:U126 Y126:Z126">
    <cfRule type="notContainsBlanks" dxfId="6" priority="7">
      <formula>LEN(TRIM(T126))&gt;0</formula>
    </cfRule>
  </conditionalFormatting>
  <conditionalFormatting sqref="T125:U125 Y125:Z125">
    <cfRule type="cellIs" dxfId="5" priority="6" operator="greaterThanOrEqual">
      <formula>5</formula>
    </cfRule>
  </conditionalFormatting>
  <conditionalFormatting sqref="S126">
    <cfRule type="notContainsBlanks" dxfId="4" priority="5">
      <formula>LEN(TRIM(S126))&gt;0</formula>
    </cfRule>
  </conditionalFormatting>
  <conditionalFormatting sqref="S125">
    <cfRule type="cellIs" dxfId="3" priority="4" operator="greaterThanOrEqual">
      <formula>5</formula>
    </cfRule>
  </conditionalFormatting>
  <conditionalFormatting sqref="V126:X126">
    <cfRule type="notContainsBlanks" dxfId="2" priority="3">
      <formula>LEN(TRIM(V126))&gt;0</formula>
    </cfRule>
  </conditionalFormatting>
  <conditionalFormatting sqref="V125:X125">
    <cfRule type="cellIs" dxfId="1" priority="2" operator="greaterThanOrEqual">
      <formula>5</formula>
    </cfRule>
  </conditionalFormatting>
  <conditionalFormatting sqref="AN125:AN126">
    <cfRule type="cellIs" dxfId="0" priority="1" operator="notEqual">
      <formula>$G125</formula>
    </cfRule>
  </conditionalFormatting>
  <printOptions horizontalCentered="1"/>
  <pageMargins left="0.19685039370078741" right="0.19685039370078741" top="0.19685039370078741" bottom="0.19685039370078741" header="0.31496062992125984" footer="0.31496062992125984"/>
  <pageSetup paperSize="9" scale="54" fitToHeight="0" orientation="landscape" horizontalDpi="300" verticalDpi="300"/>
  <headerFooter>
    <oddFooter>Sayfa &amp;P / &amp;N</oddFooter>
  </headerFooter>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dataBar" id="{AB772DA5-2250-47C8-967B-BD732D67F958}">
            <x14:dataBar minLength="0" maxLength="100" border="1" negativeBarBorderColorSameAsPositive="0">
              <x14:cfvo type="autoMin"/>
              <x14:cfvo type="autoMax"/>
              <x14:borderColor rgb="FF63C384"/>
              <x14:negativeFillColor rgb="FFFF0000"/>
              <x14:negativeBorderColor rgb="FFFF0000"/>
              <x14:axisColor rgb="FF000000"/>
            </x14:dataBar>
          </x14:cfRule>
          <xm:sqref>O128:O130 G131:G133 F127:G129</xm:sqref>
        </x14:conditionalFormatting>
        <x14:conditionalFormatting xmlns:xm="http://schemas.microsoft.com/office/excel/2006/main">
          <x14:cfRule type="dataBar" id="{EA2B022E-F244-4C4E-B750-1DBD0C082DBF}">
            <x14:dataBar minLength="0" maxLength="100" border="1" negativeBarBorderColorSameAsPositive="0">
              <x14:cfvo type="autoMin"/>
              <x14:cfvo type="autoMax"/>
              <x14:borderColor rgb="FF63C384"/>
              <x14:negativeFillColor rgb="FFFF0000"/>
              <x14:negativeBorderColor rgb="FFFF0000"/>
              <x14:axisColor rgb="FF000000"/>
            </x14:dataBar>
          </x14:cfRule>
          <xm:sqref>F130:G130</xm:sqref>
        </x14:conditionalFormatting>
        <x14:conditionalFormatting xmlns:xm="http://schemas.microsoft.com/office/excel/2006/main">
          <x14:cfRule type="dataBar" id="{40BFC2D1-4D1F-49E9-8786-88D8A5FC7C60}">
            <x14:dataBar minLength="0" maxLength="100" border="1" negativeBarBorderColorSameAsPositive="0">
              <x14:cfvo type="autoMin"/>
              <x14:cfvo type="autoMax"/>
              <x14:borderColor rgb="FF63C384"/>
              <x14:negativeFillColor rgb="FFFF0000"/>
              <x14:negativeBorderColor rgb="FFFF0000"/>
              <x14:axisColor rgb="FF000000"/>
            </x14:dataBar>
          </x14:cfRule>
          <xm:sqref>AC128:AC130</xm:sqref>
        </x14:conditionalFormatting>
      </x14:conditionalFormatting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8" sqref="D8:F8"/>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FİNAL MAZERET</vt:lpstr>
      <vt:lpstr>FİNAL ASIL</vt:lpstr>
      <vt:lpstr>SINAV TAKVİMİ</vt:lpstr>
      <vt:lpstr>KURALLAR</vt:lpstr>
      <vt:lpstr>VİZE GÖREV</vt:lpstr>
      <vt:lpstr>Sheet2</vt:lpstr>
      <vt:lpstr>'FİNAL ASIL'!Print_Area</vt:lpstr>
      <vt:lpstr>'VİZE GÖREV'!Print_Area</vt:lpstr>
      <vt:lpstr>'FİNAL ASIL'!Print_Titles</vt:lpstr>
      <vt:lpstr>'VİZE GÖREV'!Print_Titles</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dc:creator>
  <cp:lastModifiedBy>MEHMET ENES ARSLAN</cp:lastModifiedBy>
  <cp:lastPrinted>2017-06-08T09:19:35Z</cp:lastPrinted>
  <dcterms:created xsi:type="dcterms:W3CDTF">2016-11-03T20:34:30Z</dcterms:created>
  <dcterms:modified xsi:type="dcterms:W3CDTF">2018-12-26T23:06:27Z</dcterms:modified>
</cp:coreProperties>
</file>